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esas.sharepoint.com/Felles/DATABLAD-MANUALER-DOKUMENTASJON/7. Varmeavgivere/Effektberegning/"/>
    </mc:Choice>
  </mc:AlternateContent>
  <xr:revisionPtr revIDLastSave="178" documentId="114_{8FD7BE5D-9432-48BE-B231-028A9D8DDC81}" xr6:coauthVersionLast="47" xr6:coauthVersionMax="47" xr10:uidLastSave="{85A69D4F-CB5D-4B3A-BBED-CAC658BAB249}"/>
  <workbookProtection workbookAlgorithmName="SHA-512" workbookHashValue="IsbHfIVY7llnct2HZr/CWn/xl1ICARuxu/yLIXte4LgRGzogoIbrjI9lpF4pvpc8cu4lHi9VxbT38Th/Lta/0Q==" workbookSaltValue="iRm9GCnbVCYWygjcB4V4Kg==" workbookSpinCount="100000" lockStructure="1"/>
  <bookViews>
    <workbookView xWindow="38280" yWindow="-240" windowWidth="38640" windowHeight="21120" firstSheet="1" activeTab="1" xr2:uid="{20C51538-B751-414A-BA2E-C3F9D2A95DF0}"/>
  </bookViews>
  <sheets>
    <sheet name="Beregnet data" sheetId="3" state="hidden" r:id="rId1"/>
    <sheet name="Effekt, Profilert" sheetId="4" r:id="rId2"/>
    <sheet name="Effekt, Ren Profilert" sheetId="14" r:id="rId3"/>
    <sheet name="Effekt og vannmengde, Profilert" sheetId="5" state="hidden" r:id="rId4"/>
    <sheet name="Innstilling MMA-ventiler" sheetId="6" state="hidden" r:id="rId5"/>
    <sheet name="Type 10" sheetId="7" state="hidden" r:id="rId6"/>
    <sheet name="Type 11" sheetId="8" state="hidden" r:id="rId7"/>
    <sheet name="Type 20" sheetId="12" state="hidden" r:id="rId8"/>
    <sheet name="Type 21" sheetId="9" state="hidden" r:id="rId9"/>
    <sheet name="Type 22" sheetId="10" state="hidden" r:id="rId10"/>
    <sheet name="Type 30" sheetId="13" state="hidden" r:id="rId11"/>
    <sheet name="Type 33" sheetId="11" state="hidden" r:id="rId12"/>
  </sheets>
  <definedNames>
    <definedName name="_xlnm.Print_Area" localSheetId="3">'Effekt og vannmengde, Profilert'!$A$1:$Z$111</definedName>
    <definedName name="_xlnm.Print_Area" localSheetId="1">'Effekt, Profilert'!$A$1:$Z$72</definedName>
    <definedName name="_xlnm.Print_Area" localSheetId="2">'Effekt, Ren Profilert'!$A$1:$Z$72</definedName>
    <definedName name="_xlnm.Print_Titles" localSheetId="3">'Effekt og vannmengde, Profilert'!$1:$10</definedName>
    <definedName name="_xlnm.Print_Titles" localSheetId="1">'Effekt, Profilert'!$1:$10</definedName>
    <definedName name="_xlnm.Print_Titles" localSheetId="2">'Effekt, Ren Profilert'!$1:$10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3" l="1"/>
  <c r="E15" i="3"/>
  <c r="E14" i="3"/>
  <c r="C16" i="3"/>
  <c r="C15" i="3"/>
  <c r="C14" i="3"/>
  <c r="G7" i="14"/>
  <c r="G4" i="5"/>
  <c r="G3" i="5"/>
  <c r="P10" i="3"/>
  <c r="O10" i="3"/>
  <c r="N10" i="3"/>
  <c r="M10" i="3"/>
  <c r="L10" i="3"/>
  <c r="K10" i="3"/>
  <c r="H10" i="3"/>
  <c r="G10" i="3"/>
  <c r="F10" i="3"/>
  <c r="E10" i="3"/>
  <c r="D10" i="3"/>
  <c r="C10" i="3"/>
  <c r="P7" i="3"/>
  <c r="O7" i="3"/>
  <c r="N7" i="3"/>
  <c r="M7" i="3"/>
  <c r="L7" i="3"/>
  <c r="K7" i="3"/>
  <c r="H7" i="3"/>
  <c r="G7" i="3"/>
  <c r="F7" i="3"/>
  <c r="E7" i="3"/>
  <c r="D7" i="3"/>
  <c r="C7" i="3"/>
  <c r="U21" i="13"/>
  <c r="R21" i="13"/>
  <c r="O21" i="13"/>
  <c r="L21" i="13"/>
  <c r="I21" i="13"/>
  <c r="F21" i="13"/>
  <c r="U20" i="13"/>
  <c r="R20" i="13"/>
  <c r="O20" i="13"/>
  <c r="L20" i="13"/>
  <c r="I20" i="13"/>
  <c r="F20" i="13"/>
  <c r="U19" i="13"/>
  <c r="R19" i="13"/>
  <c r="O19" i="13"/>
  <c r="L19" i="13"/>
  <c r="I19" i="13"/>
  <c r="F19" i="13"/>
  <c r="U18" i="13"/>
  <c r="R18" i="13"/>
  <c r="O18" i="13"/>
  <c r="L18" i="13"/>
  <c r="I18" i="13"/>
  <c r="F18" i="13"/>
  <c r="U17" i="13"/>
  <c r="R17" i="13"/>
  <c r="O17" i="13"/>
  <c r="L17" i="13"/>
  <c r="I17" i="13"/>
  <c r="F17" i="13"/>
  <c r="U16" i="13"/>
  <c r="R16" i="13"/>
  <c r="O16" i="13"/>
  <c r="L16" i="13"/>
  <c r="I16" i="13"/>
  <c r="F16" i="13"/>
  <c r="U15" i="13"/>
  <c r="R15" i="13"/>
  <c r="O15" i="13"/>
  <c r="L15" i="13"/>
  <c r="I15" i="13"/>
  <c r="F15" i="13"/>
  <c r="U14" i="13"/>
  <c r="R14" i="13"/>
  <c r="O14" i="13"/>
  <c r="L14" i="13"/>
  <c r="I14" i="13"/>
  <c r="F14" i="13"/>
  <c r="U13" i="13"/>
  <c r="R13" i="13"/>
  <c r="O13" i="13"/>
  <c r="L13" i="13"/>
  <c r="I13" i="13"/>
  <c r="F13" i="13"/>
  <c r="U12" i="13"/>
  <c r="R12" i="13"/>
  <c r="O12" i="13"/>
  <c r="L12" i="13"/>
  <c r="I12" i="13"/>
  <c r="F12" i="13"/>
  <c r="U11" i="13"/>
  <c r="R11" i="13"/>
  <c r="O11" i="13"/>
  <c r="L11" i="13"/>
  <c r="I11" i="13"/>
  <c r="F11" i="13"/>
  <c r="U10" i="13"/>
  <c r="R10" i="13"/>
  <c r="O10" i="13"/>
  <c r="L10" i="13"/>
  <c r="I10" i="13"/>
  <c r="F10" i="13"/>
  <c r="U9" i="13"/>
  <c r="R9" i="13"/>
  <c r="O9" i="13"/>
  <c r="L9" i="13"/>
  <c r="I9" i="13"/>
  <c r="F9" i="13"/>
  <c r="U8" i="13"/>
  <c r="R8" i="13"/>
  <c r="O8" i="13"/>
  <c r="L8" i="13"/>
  <c r="I8" i="13"/>
  <c r="F8" i="13"/>
  <c r="U7" i="13"/>
  <c r="R7" i="13"/>
  <c r="O7" i="13"/>
  <c r="L7" i="13"/>
  <c r="I7" i="13"/>
  <c r="F7" i="13"/>
  <c r="U6" i="13"/>
  <c r="R6" i="13"/>
  <c r="O6" i="13"/>
  <c r="L6" i="13"/>
  <c r="I6" i="13"/>
  <c r="F6" i="13"/>
  <c r="U5" i="13"/>
  <c r="R5" i="13"/>
  <c r="O5" i="13"/>
  <c r="L5" i="13"/>
  <c r="I5" i="13"/>
  <c r="F5" i="13"/>
  <c r="U4" i="13"/>
  <c r="R4" i="13"/>
  <c r="O4" i="13"/>
  <c r="L4" i="13"/>
  <c r="I4" i="13"/>
  <c r="F4" i="13"/>
  <c r="U3" i="13"/>
  <c r="R3" i="13"/>
  <c r="O3" i="13"/>
  <c r="L3" i="13"/>
  <c r="I3" i="13"/>
  <c r="F3" i="13"/>
  <c r="U21" i="12"/>
  <c r="R21" i="12"/>
  <c r="O21" i="12"/>
  <c r="L21" i="12"/>
  <c r="I21" i="12"/>
  <c r="F21" i="12"/>
  <c r="U20" i="12"/>
  <c r="R20" i="12"/>
  <c r="O20" i="12"/>
  <c r="L20" i="12"/>
  <c r="I20" i="12"/>
  <c r="F20" i="12"/>
  <c r="U19" i="12"/>
  <c r="R19" i="12"/>
  <c r="O19" i="12"/>
  <c r="L19" i="12"/>
  <c r="I19" i="12"/>
  <c r="F19" i="12"/>
  <c r="U18" i="12"/>
  <c r="R18" i="12"/>
  <c r="O18" i="12"/>
  <c r="L18" i="12"/>
  <c r="I18" i="12"/>
  <c r="F18" i="12"/>
  <c r="U17" i="12"/>
  <c r="R17" i="12"/>
  <c r="O17" i="12"/>
  <c r="L17" i="12"/>
  <c r="I17" i="12"/>
  <c r="F17" i="12"/>
  <c r="U16" i="12"/>
  <c r="R16" i="12"/>
  <c r="O16" i="12"/>
  <c r="L16" i="12"/>
  <c r="I16" i="12"/>
  <c r="F16" i="12"/>
  <c r="U15" i="12"/>
  <c r="R15" i="12"/>
  <c r="O15" i="12"/>
  <c r="L15" i="12"/>
  <c r="I15" i="12"/>
  <c r="F15" i="12"/>
  <c r="U14" i="12"/>
  <c r="R14" i="12"/>
  <c r="O14" i="12"/>
  <c r="L14" i="12"/>
  <c r="I14" i="12"/>
  <c r="F14" i="12"/>
  <c r="U13" i="12"/>
  <c r="R13" i="12"/>
  <c r="O13" i="12"/>
  <c r="L13" i="12"/>
  <c r="I13" i="12"/>
  <c r="F13" i="12"/>
  <c r="U12" i="12"/>
  <c r="R12" i="12"/>
  <c r="O12" i="12"/>
  <c r="L12" i="12"/>
  <c r="I12" i="12"/>
  <c r="F12" i="12"/>
  <c r="U11" i="12"/>
  <c r="R11" i="12"/>
  <c r="O11" i="12"/>
  <c r="L11" i="12"/>
  <c r="I11" i="12"/>
  <c r="F11" i="12"/>
  <c r="U10" i="12"/>
  <c r="R10" i="12"/>
  <c r="O10" i="12"/>
  <c r="L10" i="12"/>
  <c r="I10" i="12"/>
  <c r="F10" i="12"/>
  <c r="U9" i="12"/>
  <c r="R9" i="12"/>
  <c r="O9" i="12"/>
  <c r="L9" i="12"/>
  <c r="I9" i="12"/>
  <c r="F9" i="12"/>
  <c r="U8" i="12"/>
  <c r="R8" i="12"/>
  <c r="O8" i="12"/>
  <c r="L8" i="12"/>
  <c r="I8" i="12"/>
  <c r="F8" i="12"/>
  <c r="U7" i="12"/>
  <c r="R7" i="12"/>
  <c r="O7" i="12"/>
  <c r="L7" i="12"/>
  <c r="I7" i="12"/>
  <c r="F7" i="12"/>
  <c r="U6" i="12"/>
  <c r="R6" i="12"/>
  <c r="O6" i="12"/>
  <c r="L6" i="12"/>
  <c r="I6" i="12"/>
  <c r="F6" i="12"/>
  <c r="U5" i="12"/>
  <c r="R5" i="12"/>
  <c r="O5" i="12"/>
  <c r="L5" i="12"/>
  <c r="I5" i="12"/>
  <c r="F5" i="12"/>
  <c r="U4" i="12"/>
  <c r="R4" i="12"/>
  <c r="O4" i="12"/>
  <c r="L4" i="12"/>
  <c r="I4" i="12"/>
  <c r="F4" i="12"/>
  <c r="U3" i="12"/>
  <c r="R3" i="12"/>
  <c r="O3" i="12"/>
  <c r="L3" i="12"/>
  <c r="I3" i="12"/>
  <c r="F3" i="12"/>
  <c r="P11" i="3"/>
  <c r="O11" i="3"/>
  <c r="N11" i="3"/>
  <c r="M11" i="3"/>
  <c r="L11" i="3"/>
  <c r="K11" i="3"/>
  <c r="J11" i="3"/>
  <c r="P9" i="3"/>
  <c r="O9" i="3"/>
  <c r="N9" i="3"/>
  <c r="M9" i="3"/>
  <c r="L9" i="3"/>
  <c r="K9" i="3"/>
  <c r="J9" i="3"/>
  <c r="P8" i="3"/>
  <c r="O8" i="3"/>
  <c r="N8" i="3"/>
  <c r="M8" i="3"/>
  <c r="L8" i="3"/>
  <c r="K8" i="3"/>
  <c r="J8" i="3"/>
  <c r="P6" i="3"/>
  <c r="O6" i="3"/>
  <c r="N6" i="3"/>
  <c r="M6" i="3"/>
  <c r="L6" i="3"/>
  <c r="K6" i="3"/>
  <c r="J6" i="3"/>
  <c r="P5" i="3"/>
  <c r="O5" i="3"/>
  <c r="N5" i="3"/>
  <c r="M5" i="3"/>
  <c r="L5" i="3"/>
  <c r="K5" i="3"/>
  <c r="J5" i="3"/>
  <c r="E18" i="3" l="1"/>
  <c r="S10" i="3" s="1"/>
  <c r="AA10" i="3" s="1"/>
  <c r="X5" i="3"/>
  <c r="AF5" i="3" s="1"/>
  <c r="T7" i="3"/>
  <c r="AB7" i="3" s="1"/>
  <c r="C18" i="3"/>
  <c r="X11" i="3" s="1"/>
  <c r="AF11" i="3" s="1"/>
  <c r="W11" i="3"/>
  <c r="AE11" i="3" s="1"/>
  <c r="H11" i="3"/>
  <c r="G11" i="3"/>
  <c r="F11" i="3"/>
  <c r="E11" i="3"/>
  <c r="D11" i="3"/>
  <c r="C11" i="3"/>
  <c r="B11" i="3"/>
  <c r="H9" i="3"/>
  <c r="G9" i="3"/>
  <c r="F9" i="3"/>
  <c r="E9" i="3"/>
  <c r="D9" i="3"/>
  <c r="C9" i="3"/>
  <c r="B9" i="3"/>
  <c r="H8" i="3"/>
  <c r="G8" i="3"/>
  <c r="F8" i="3"/>
  <c r="E8" i="3"/>
  <c r="D8" i="3"/>
  <c r="C8" i="3"/>
  <c r="B8" i="3"/>
  <c r="H6" i="3"/>
  <c r="G6" i="3"/>
  <c r="F6" i="3"/>
  <c r="E6" i="3"/>
  <c r="D6" i="3"/>
  <c r="C6" i="3"/>
  <c r="B6" i="3"/>
  <c r="H5" i="3"/>
  <c r="G5" i="3"/>
  <c r="F5" i="3"/>
  <c r="E5" i="3"/>
  <c r="D5" i="3"/>
  <c r="C5" i="3"/>
  <c r="B5" i="3"/>
  <c r="K3" i="11"/>
  <c r="L3" i="11"/>
  <c r="B4" i="11"/>
  <c r="C4" i="11"/>
  <c r="E5" i="11"/>
  <c r="F5" i="11"/>
  <c r="H6" i="11"/>
  <c r="I6" i="11"/>
  <c r="T6" i="11"/>
  <c r="U6" i="11"/>
  <c r="K7" i="11"/>
  <c r="L7" i="11"/>
  <c r="B8" i="11"/>
  <c r="C8" i="11"/>
  <c r="E9" i="11"/>
  <c r="F9" i="11"/>
  <c r="B10" i="11"/>
  <c r="B3" i="11" s="1"/>
  <c r="C3" i="11" s="1"/>
  <c r="E10" i="11"/>
  <c r="E4" i="11" s="1"/>
  <c r="F4" i="11" s="1"/>
  <c r="H10" i="11"/>
  <c r="H5" i="11" s="1"/>
  <c r="I5" i="11" s="1"/>
  <c r="K10" i="11"/>
  <c r="K6" i="11" s="1"/>
  <c r="L6" i="11" s="1"/>
  <c r="N10" i="11"/>
  <c r="N3" i="11" s="1"/>
  <c r="O3" i="11" s="1"/>
  <c r="Q10" i="11"/>
  <c r="Q4" i="11" s="1"/>
  <c r="R4" i="11" s="1"/>
  <c r="T10" i="11"/>
  <c r="T5" i="11" s="1"/>
  <c r="U5" i="11" s="1"/>
  <c r="B11" i="11"/>
  <c r="C11" i="11" s="1"/>
  <c r="E11" i="11"/>
  <c r="F11" i="11" s="1"/>
  <c r="H11" i="11"/>
  <c r="I11" i="11"/>
  <c r="K11" i="11"/>
  <c r="L11" i="11" s="1"/>
  <c r="T11" i="11"/>
  <c r="U11" i="11"/>
  <c r="B12" i="11"/>
  <c r="C12" i="11" s="1"/>
  <c r="E12" i="11"/>
  <c r="F12" i="11" s="1"/>
  <c r="H12" i="11"/>
  <c r="I12" i="11" s="1"/>
  <c r="K12" i="11"/>
  <c r="L12" i="11"/>
  <c r="N12" i="11"/>
  <c r="O12" i="11" s="1"/>
  <c r="T12" i="11"/>
  <c r="U12" i="11" s="1"/>
  <c r="B13" i="11"/>
  <c r="C13" i="11"/>
  <c r="E13" i="11"/>
  <c r="F13" i="11" s="1"/>
  <c r="H13" i="11"/>
  <c r="I13" i="11" s="1"/>
  <c r="Q13" i="11"/>
  <c r="R13" i="11" s="1"/>
  <c r="T13" i="11"/>
  <c r="U13" i="11" s="1"/>
  <c r="B14" i="11"/>
  <c r="C14" i="11" s="1"/>
  <c r="E14" i="11"/>
  <c r="F14" i="11"/>
  <c r="H14" i="11"/>
  <c r="I14" i="11" s="1"/>
  <c r="T14" i="11"/>
  <c r="U14" i="11" s="1"/>
  <c r="B15" i="11"/>
  <c r="C15" i="11" s="1"/>
  <c r="E15" i="11"/>
  <c r="F15" i="11" s="1"/>
  <c r="H15" i="11"/>
  <c r="I15" i="11"/>
  <c r="K15" i="11"/>
  <c r="L15" i="11" s="1"/>
  <c r="T15" i="11"/>
  <c r="U15" i="11"/>
  <c r="B16" i="11"/>
  <c r="C16" i="11" s="1"/>
  <c r="E16" i="11"/>
  <c r="F16" i="11" s="1"/>
  <c r="H16" i="11"/>
  <c r="I16" i="11" s="1"/>
  <c r="K16" i="11"/>
  <c r="L16" i="11"/>
  <c r="N16" i="11"/>
  <c r="O16" i="11" s="1"/>
  <c r="T16" i="11"/>
  <c r="U16" i="11" s="1"/>
  <c r="B17" i="11"/>
  <c r="C17" i="11"/>
  <c r="E17" i="11"/>
  <c r="F17" i="11" s="1"/>
  <c r="H17" i="11"/>
  <c r="I17" i="11" s="1"/>
  <c r="Q17" i="11"/>
  <c r="R17" i="11" s="1"/>
  <c r="T17" i="11"/>
  <c r="U17" i="11" s="1"/>
  <c r="B18" i="11"/>
  <c r="C18" i="11" s="1"/>
  <c r="E18" i="11"/>
  <c r="F18" i="11"/>
  <c r="H18" i="11"/>
  <c r="I18" i="11" s="1"/>
  <c r="T18" i="11"/>
  <c r="U18" i="11" s="1"/>
  <c r="B19" i="11"/>
  <c r="C19" i="11" s="1"/>
  <c r="E19" i="11"/>
  <c r="F19" i="11" s="1"/>
  <c r="H19" i="11"/>
  <c r="I19" i="11"/>
  <c r="K19" i="11"/>
  <c r="L19" i="11" s="1"/>
  <c r="T19" i="11"/>
  <c r="U19" i="11"/>
  <c r="B20" i="11"/>
  <c r="C20" i="11" s="1"/>
  <c r="E20" i="11"/>
  <c r="F20" i="11" s="1"/>
  <c r="H20" i="11"/>
  <c r="I20" i="11" s="1"/>
  <c r="K20" i="11"/>
  <c r="L20" i="11"/>
  <c r="N20" i="11"/>
  <c r="O20" i="11" s="1"/>
  <c r="T20" i="11"/>
  <c r="U20" i="11" s="1"/>
  <c r="B21" i="11"/>
  <c r="C21" i="11"/>
  <c r="E21" i="11"/>
  <c r="F21" i="11" s="1"/>
  <c r="H21" i="11"/>
  <c r="I21" i="11" s="1"/>
  <c r="Q21" i="11"/>
  <c r="R21" i="11" s="1"/>
  <c r="T21" i="11"/>
  <c r="U21" i="11" s="1"/>
  <c r="B22" i="11"/>
  <c r="C22" i="11" s="1"/>
  <c r="E22" i="11"/>
  <c r="F22" i="11"/>
  <c r="H22" i="11"/>
  <c r="I22" i="11" s="1"/>
  <c r="T22" i="11"/>
  <c r="U22" i="11" s="1"/>
  <c r="B23" i="11"/>
  <c r="C23" i="11" s="1"/>
  <c r="E23" i="11"/>
  <c r="F23" i="11" s="1"/>
  <c r="H23" i="11"/>
  <c r="I23" i="11"/>
  <c r="K23" i="11"/>
  <c r="L23" i="11" s="1"/>
  <c r="T23" i="11"/>
  <c r="U23" i="11"/>
  <c r="B24" i="11"/>
  <c r="C24" i="11" s="1"/>
  <c r="E24" i="11"/>
  <c r="F24" i="11" s="1"/>
  <c r="H24" i="11"/>
  <c r="I24" i="11" s="1"/>
  <c r="K24" i="11"/>
  <c r="L24" i="11"/>
  <c r="N24" i="11"/>
  <c r="O24" i="11" s="1"/>
  <c r="T24" i="11"/>
  <c r="U24" i="11" s="1"/>
  <c r="B25" i="11"/>
  <c r="C25" i="11"/>
  <c r="E25" i="11"/>
  <c r="F25" i="11" s="1"/>
  <c r="H25" i="11"/>
  <c r="I25" i="11" s="1"/>
  <c r="Q25" i="11"/>
  <c r="R25" i="11" s="1"/>
  <c r="T25" i="11"/>
  <c r="U25" i="11" s="1"/>
  <c r="B26" i="11"/>
  <c r="C26" i="11" s="1"/>
  <c r="E26" i="11"/>
  <c r="F26" i="11"/>
  <c r="H26" i="11"/>
  <c r="I26" i="11" s="1"/>
  <c r="T26" i="11"/>
  <c r="U26" i="11" s="1"/>
  <c r="B27" i="11"/>
  <c r="C27" i="11" s="1"/>
  <c r="E27" i="11"/>
  <c r="F27" i="11" s="1"/>
  <c r="H27" i="11"/>
  <c r="I27" i="11"/>
  <c r="K27" i="11"/>
  <c r="L27" i="11" s="1"/>
  <c r="T27" i="11"/>
  <c r="U27" i="11"/>
  <c r="B28" i="11"/>
  <c r="C28" i="11" s="1"/>
  <c r="E28" i="11"/>
  <c r="F28" i="11" s="1"/>
  <c r="H28" i="11"/>
  <c r="I28" i="11" s="1"/>
  <c r="K28" i="11"/>
  <c r="L28" i="11"/>
  <c r="N28" i="11"/>
  <c r="O28" i="11" s="1"/>
  <c r="T28" i="11"/>
  <c r="U28" i="11" s="1"/>
  <c r="B29" i="11"/>
  <c r="C29" i="11"/>
  <c r="E29" i="11"/>
  <c r="F29" i="11" s="1"/>
  <c r="H29" i="11"/>
  <c r="I29" i="11" s="1"/>
  <c r="Q29" i="11"/>
  <c r="R29" i="11" s="1"/>
  <c r="T29" i="11"/>
  <c r="U29" i="11" s="1"/>
  <c r="B30" i="11"/>
  <c r="C30" i="11" s="1"/>
  <c r="E30" i="11"/>
  <c r="F30" i="11"/>
  <c r="H30" i="11"/>
  <c r="I30" i="11" s="1"/>
  <c r="K30" i="11"/>
  <c r="L30" i="11" s="1"/>
  <c r="T30" i="11"/>
  <c r="U30" i="11" s="1"/>
  <c r="B3" i="10"/>
  <c r="C3" i="10" s="1"/>
  <c r="N3" i="10"/>
  <c r="O3" i="10" s="1"/>
  <c r="E4" i="10"/>
  <c r="F4" i="10" s="1"/>
  <c r="H5" i="10"/>
  <c r="I5" i="10" s="1"/>
  <c r="K6" i="10"/>
  <c r="L6" i="10" s="1"/>
  <c r="B7" i="10"/>
  <c r="C7" i="10" s="1"/>
  <c r="N7" i="10"/>
  <c r="O7" i="10" s="1"/>
  <c r="E8" i="10"/>
  <c r="F8" i="10" s="1"/>
  <c r="H9" i="10"/>
  <c r="I9" i="10" s="1"/>
  <c r="B10" i="10"/>
  <c r="B11" i="10" s="1"/>
  <c r="C11" i="10" s="1"/>
  <c r="E10" i="10"/>
  <c r="E12" i="10" s="1"/>
  <c r="F12" i="10" s="1"/>
  <c r="H10" i="10"/>
  <c r="H13" i="10" s="1"/>
  <c r="I13" i="10" s="1"/>
  <c r="K10" i="10"/>
  <c r="K14" i="10" s="1"/>
  <c r="L14" i="10" s="1"/>
  <c r="N10" i="10"/>
  <c r="N11" i="10" s="1"/>
  <c r="O11" i="10" s="1"/>
  <c r="Q10" i="10"/>
  <c r="Q4" i="10" s="1"/>
  <c r="R4" i="10" s="1"/>
  <c r="T10" i="10"/>
  <c r="T5" i="10" s="1"/>
  <c r="U5" i="10" s="1"/>
  <c r="E11" i="10"/>
  <c r="F11" i="10" s="1"/>
  <c r="H11" i="10"/>
  <c r="I11" i="10" s="1"/>
  <c r="K11" i="10"/>
  <c r="L11" i="10" s="1"/>
  <c r="B12" i="10"/>
  <c r="C12" i="10" s="1"/>
  <c r="H12" i="10"/>
  <c r="I12" i="10" s="1"/>
  <c r="K12" i="10"/>
  <c r="L12" i="10" s="1"/>
  <c r="N12" i="10"/>
  <c r="O12" i="10" s="1"/>
  <c r="B13" i="10"/>
  <c r="C13" i="10" s="1"/>
  <c r="E13" i="10"/>
  <c r="F13" i="10" s="1"/>
  <c r="K13" i="10"/>
  <c r="L13" i="10" s="1"/>
  <c r="N13" i="10"/>
  <c r="O13" i="10" s="1"/>
  <c r="Q13" i="10"/>
  <c r="R13" i="10" s="1"/>
  <c r="B14" i="10"/>
  <c r="C14" i="10" s="1"/>
  <c r="E14" i="10"/>
  <c r="F14" i="10" s="1"/>
  <c r="H14" i="10"/>
  <c r="I14" i="10" s="1"/>
  <c r="N14" i="10"/>
  <c r="O14" i="10" s="1"/>
  <c r="T14" i="10"/>
  <c r="U14" i="10" s="1"/>
  <c r="E15" i="10"/>
  <c r="F15" i="10" s="1"/>
  <c r="H15" i="10"/>
  <c r="I15" i="10" s="1"/>
  <c r="K15" i="10"/>
  <c r="L15" i="10" s="1"/>
  <c r="B16" i="10"/>
  <c r="C16" i="10" s="1"/>
  <c r="E16" i="10"/>
  <c r="F16" i="10"/>
  <c r="H16" i="10"/>
  <c r="I16" i="10" s="1"/>
  <c r="K16" i="10"/>
  <c r="L16" i="10" s="1"/>
  <c r="N16" i="10"/>
  <c r="O16" i="10" s="1"/>
  <c r="B17" i="10"/>
  <c r="C17" i="10" s="1"/>
  <c r="E17" i="10"/>
  <c r="F17" i="10" s="1"/>
  <c r="H17" i="10"/>
  <c r="I17" i="10"/>
  <c r="K17" i="10"/>
  <c r="L17" i="10" s="1"/>
  <c r="N17" i="10"/>
  <c r="O17" i="10" s="1"/>
  <c r="Q17" i="10"/>
  <c r="R17" i="10" s="1"/>
  <c r="B18" i="10"/>
  <c r="C18" i="10" s="1"/>
  <c r="E18" i="10"/>
  <c r="F18" i="10" s="1"/>
  <c r="H18" i="10"/>
  <c r="I18" i="10" s="1"/>
  <c r="K18" i="10"/>
  <c r="L18" i="10"/>
  <c r="N18" i="10"/>
  <c r="O18" i="10" s="1"/>
  <c r="T18" i="10"/>
  <c r="U18" i="10" s="1"/>
  <c r="B19" i="10"/>
  <c r="C19" i="10"/>
  <c r="E19" i="10"/>
  <c r="F19" i="10" s="1"/>
  <c r="H19" i="10"/>
  <c r="I19" i="10" s="1"/>
  <c r="K19" i="10"/>
  <c r="L19" i="10" s="1"/>
  <c r="N19" i="10"/>
  <c r="O19" i="10"/>
  <c r="B20" i="10"/>
  <c r="C20" i="10" s="1"/>
  <c r="E20" i="10"/>
  <c r="F20" i="10"/>
  <c r="H20" i="10"/>
  <c r="I20" i="10" s="1"/>
  <c r="K20" i="10"/>
  <c r="L20" i="10" s="1"/>
  <c r="N20" i="10"/>
  <c r="O20" i="10" s="1"/>
  <c r="B21" i="10"/>
  <c r="C21" i="10" s="1"/>
  <c r="E21" i="10"/>
  <c r="F21" i="10" s="1"/>
  <c r="H21" i="10"/>
  <c r="I21" i="10"/>
  <c r="K21" i="10"/>
  <c r="L21" i="10" s="1"/>
  <c r="N21" i="10"/>
  <c r="O21" i="10" s="1"/>
  <c r="Q21" i="10"/>
  <c r="R21" i="10" s="1"/>
  <c r="B22" i="10"/>
  <c r="C22" i="10" s="1"/>
  <c r="E22" i="10"/>
  <c r="F22" i="10" s="1"/>
  <c r="H22" i="10"/>
  <c r="I22" i="10" s="1"/>
  <c r="K22" i="10"/>
  <c r="L22" i="10"/>
  <c r="N22" i="10"/>
  <c r="O22" i="10" s="1"/>
  <c r="T22" i="10"/>
  <c r="U22" i="10" s="1"/>
  <c r="B23" i="10"/>
  <c r="C23" i="10"/>
  <c r="E23" i="10"/>
  <c r="F23" i="10" s="1"/>
  <c r="H23" i="10"/>
  <c r="I23" i="10" s="1"/>
  <c r="K23" i="10"/>
  <c r="L23" i="10" s="1"/>
  <c r="N23" i="10"/>
  <c r="O23" i="10"/>
  <c r="B24" i="10"/>
  <c r="C24" i="10" s="1"/>
  <c r="E24" i="10"/>
  <c r="F24" i="10"/>
  <c r="H24" i="10"/>
  <c r="I24" i="10" s="1"/>
  <c r="K24" i="10"/>
  <c r="L24" i="10" s="1"/>
  <c r="N24" i="10"/>
  <c r="O24" i="10" s="1"/>
  <c r="B25" i="10"/>
  <c r="C25" i="10" s="1"/>
  <c r="E25" i="10"/>
  <c r="F25" i="10" s="1"/>
  <c r="H25" i="10"/>
  <c r="I25" i="10"/>
  <c r="K25" i="10"/>
  <c r="L25" i="10" s="1"/>
  <c r="N25" i="10"/>
  <c r="O25" i="10" s="1"/>
  <c r="Q25" i="10"/>
  <c r="R25" i="10" s="1"/>
  <c r="B26" i="10"/>
  <c r="C26" i="10" s="1"/>
  <c r="E26" i="10"/>
  <c r="F26" i="10" s="1"/>
  <c r="H26" i="10"/>
  <c r="I26" i="10" s="1"/>
  <c r="K26" i="10"/>
  <c r="L26" i="10"/>
  <c r="N26" i="10"/>
  <c r="O26" i="10" s="1"/>
  <c r="T26" i="10"/>
  <c r="U26" i="10" s="1"/>
  <c r="B27" i="10"/>
  <c r="C27" i="10"/>
  <c r="E27" i="10"/>
  <c r="F27" i="10" s="1"/>
  <c r="H27" i="10"/>
  <c r="I27" i="10" s="1"/>
  <c r="K27" i="10"/>
  <c r="L27" i="10" s="1"/>
  <c r="N27" i="10"/>
  <c r="O27" i="10"/>
  <c r="B28" i="10"/>
  <c r="C28" i="10" s="1"/>
  <c r="E28" i="10"/>
  <c r="F28" i="10"/>
  <c r="H28" i="10"/>
  <c r="I28" i="10" s="1"/>
  <c r="K28" i="10"/>
  <c r="L28" i="10" s="1"/>
  <c r="N28" i="10"/>
  <c r="O28" i="10" s="1"/>
  <c r="B29" i="10"/>
  <c r="C29" i="10" s="1"/>
  <c r="E29" i="10"/>
  <c r="F29" i="10" s="1"/>
  <c r="H29" i="10"/>
  <c r="I29" i="10" s="1"/>
  <c r="K29" i="10"/>
  <c r="L29" i="10" s="1"/>
  <c r="N29" i="10"/>
  <c r="O29" i="10" s="1"/>
  <c r="Q29" i="10"/>
  <c r="R29" i="10" s="1"/>
  <c r="B30" i="10"/>
  <c r="C30" i="10" s="1"/>
  <c r="E30" i="10"/>
  <c r="F30" i="10" s="1"/>
  <c r="H30" i="10"/>
  <c r="I30" i="10" s="1"/>
  <c r="K30" i="10"/>
  <c r="L30" i="10" s="1"/>
  <c r="N30" i="10"/>
  <c r="O30" i="10" s="1"/>
  <c r="T30" i="10"/>
  <c r="U30" i="10" s="1"/>
  <c r="E3" i="9"/>
  <c r="F3" i="9" s="1"/>
  <c r="K3" i="9"/>
  <c r="L3" i="9"/>
  <c r="N3" i="9"/>
  <c r="O3" i="9" s="1"/>
  <c r="E4" i="9"/>
  <c r="F4" i="9" s="1"/>
  <c r="H4" i="9"/>
  <c r="I4" i="9" s="1"/>
  <c r="E5" i="9"/>
  <c r="F5" i="9"/>
  <c r="H5" i="9"/>
  <c r="I5" i="9" s="1"/>
  <c r="K5" i="9"/>
  <c r="L5" i="9" s="1"/>
  <c r="H6" i="9"/>
  <c r="I6" i="9"/>
  <c r="K6" i="9"/>
  <c r="L6" i="9" s="1"/>
  <c r="B7" i="9"/>
  <c r="C7" i="9" s="1"/>
  <c r="E7" i="9"/>
  <c r="F7" i="9" s="1"/>
  <c r="K7" i="9"/>
  <c r="L7" i="9"/>
  <c r="N7" i="9"/>
  <c r="O7" i="9" s="1"/>
  <c r="E8" i="9"/>
  <c r="F8" i="9" s="1"/>
  <c r="H8" i="9"/>
  <c r="I8" i="9" s="1"/>
  <c r="E9" i="9"/>
  <c r="F9" i="9"/>
  <c r="H9" i="9"/>
  <c r="I9" i="9" s="1"/>
  <c r="K9" i="9"/>
  <c r="L9" i="9" s="1"/>
  <c r="B10" i="9"/>
  <c r="B3" i="9" s="1"/>
  <c r="C3" i="9" s="1"/>
  <c r="E10" i="9"/>
  <c r="E12" i="9" s="1"/>
  <c r="F12" i="9" s="1"/>
  <c r="H10" i="9"/>
  <c r="H13" i="9" s="1"/>
  <c r="I13" i="9" s="1"/>
  <c r="K10" i="9"/>
  <c r="K14" i="9" s="1"/>
  <c r="L14" i="9" s="1"/>
  <c r="N10" i="9"/>
  <c r="N11" i="9" s="1"/>
  <c r="O11" i="9" s="1"/>
  <c r="Q10" i="9"/>
  <c r="Q4" i="9" s="1"/>
  <c r="R4" i="9" s="1"/>
  <c r="T10" i="9"/>
  <c r="T5" i="9" s="1"/>
  <c r="U5" i="9" s="1"/>
  <c r="E11" i="9"/>
  <c r="F11" i="9" s="1"/>
  <c r="K11" i="9"/>
  <c r="L11" i="9" s="1"/>
  <c r="B12" i="9"/>
  <c r="C12" i="9" s="1"/>
  <c r="H12" i="9"/>
  <c r="I12" i="9" s="1"/>
  <c r="K12" i="9"/>
  <c r="L12" i="9"/>
  <c r="N12" i="9"/>
  <c r="O12" i="9" s="1"/>
  <c r="E13" i="9"/>
  <c r="F13" i="9" s="1"/>
  <c r="K13" i="9"/>
  <c r="L13" i="9" s="1"/>
  <c r="Q13" i="9"/>
  <c r="R13" i="9" s="1"/>
  <c r="H14" i="9"/>
  <c r="I14" i="9" s="1"/>
  <c r="T14" i="9"/>
  <c r="U14" i="9" s="1"/>
  <c r="E15" i="9"/>
  <c r="F15" i="9" s="1"/>
  <c r="H15" i="9"/>
  <c r="I15" i="9"/>
  <c r="K15" i="9"/>
  <c r="L15" i="9" s="1"/>
  <c r="B16" i="9"/>
  <c r="C16" i="9" s="1"/>
  <c r="H16" i="9"/>
  <c r="I16" i="9" s="1"/>
  <c r="K16" i="9"/>
  <c r="L16" i="9"/>
  <c r="N16" i="9"/>
  <c r="O16" i="9" s="1"/>
  <c r="E17" i="9"/>
  <c r="F17" i="9" s="1"/>
  <c r="K17" i="9"/>
  <c r="L17" i="9" s="1"/>
  <c r="Q17" i="9"/>
  <c r="R17" i="9" s="1"/>
  <c r="E18" i="9"/>
  <c r="F18" i="9"/>
  <c r="H18" i="9"/>
  <c r="I18" i="9" s="1"/>
  <c r="T18" i="9"/>
  <c r="U18" i="9" s="1"/>
  <c r="E19" i="9"/>
  <c r="F19" i="9" s="1"/>
  <c r="H19" i="9"/>
  <c r="I19" i="9"/>
  <c r="K19" i="9"/>
  <c r="L19" i="9" s="1"/>
  <c r="B20" i="9"/>
  <c r="C20" i="9" s="1"/>
  <c r="H20" i="9"/>
  <c r="I20" i="9" s="1"/>
  <c r="K20" i="9"/>
  <c r="L20" i="9"/>
  <c r="N20" i="9"/>
  <c r="O20" i="9" s="1"/>
  <c r="E21" i="9"/>
  <c r="F21" i="9" s="1"/>
  <c r="K21" i="9"/>
  <c r="L21" i="9" s="1"/>
  <c r="Q21" i="9"/>
  <c r="R21" i="9" s="1"/>
  <c r="E22" i="9"/>
  <c r="F22" i="9"/>
  <c r="H22" i="9"/>
  <c r="I22" i="9" s="1"/>
  <c r="K22" i="9"/>
  <c r="L22" i="9"/>
  <c r="T22" i="9"/>
  <c r="U22" i="9" s="1"/>
  <c r="E23" i="9"/>
  <c r="F23" i="9" s="1"/>
  <c r="H23" i="9"/>
  <c r="I23" i="9"/>
  <c r="K23" i="9"/>
  <c r="L23" i="9" s="1"/>
  <c r="B24" i="9"/>
  <c r="C24" i="9" s="1"/>
  <c r="E24" i="9"/>
  <c r="F24" i="9"/>
  <c r="H24" i="9"/>
  <c r="I24" i="9" s="1"/>
  <c r="K24" i="9"/>
  <c r="L24" i="9"/>
  <c r="N24" i="9"/>
  <c r="O24" i="9" s="1"/>
  <c r="E25" i="9"/>
  <c r="F25" i="9" s="1"/>
  <c r="H25" i="9"/>
  <c r="I25" i="9"/>
  <c r="K25" i="9"/>
  <c r="L25" i="9" s="1"/>
  <c r="Q25" i="9"/>
  <c r="R25" i="9" s="1"/>
  <c r="E26" i="9"/>
  <c r="F26" i="9"/>
  <c r="H26" i="9"/>
  <c r="I26" i="9" s="1"/>
  <c r="K26" i="9"/>
  <c r="L26" i="9"/>
  <c r="T26" i="9"/>
  <c r="U26" i="9" s="1"/>
  <c r="E27" i="9"/>
  <c r="F27" i="9" s="1"/>
  <c r="H27" i="9"/>
  <c r="I27" i="9"/>
  <c r="K27" i="9"/>
  <c r="L27" i="9" s="1"/>
  <c r="B28" i="9"/>
  <c r="C28" i="9" s="1"/>
  <c r="E28" i="9"/>
  <c r="F28" i="9"/>
  <c r="H28" i="9"/>
  <c r="I28" i="9" s="1"/>
  <c r="K28" i="9"/>
  <c r="L28" i="9"/>
  <c r="N28" i="9"/>
  <c r="O28" i="9" s="1"/>
  <c r="E29" i="9"/>
  <c r="F29" i="9" s="1"/>
  <c r="H29" i="9"/>
  <c r="I29" i="9"/>
  <c r="K29" i="9"/>
  <c r="L29" i="9" s="1"/>
  <c r="Q29" i="9"/>
  <c r="R29" i="9" s="1"/>
  <c r="E30" i="9"/>
  <c r="F30" i="9"/>
  <c r="H30" i="9"/>
  <c r="I30" i="9" s="1"/>
  <c r="K30" i="9"/>
  <c r="L30" i="9"/>
  <c r="T30" i="9"/>
  <c r="U30" i="9" s="1"/>
  <c r="K3" i="8"/>
  <c r="L3" i="8"/>
  <c r="B4" i="8"/>
  <c r="C4" i="8"/>
  <c r="E5" i="8"/>
  <c r="F5" i="8"/>
  <c r="H6" i="8"/>
  <c r="I6" i="8"/>
  <c r="T6" i="8"/>
  <c r="U6" i="8"/>
  <c r="K7" i="8"/>
  <c r="L7" i="8"/>
  <c r="B8" i="8"/>
  <c r="C8" i="8"/>
  <c r="N8" i="8"/>
  <c r="O8" i="8"/>
  <c r="E9" i="8"/>
  <c r="F9" i="8"/>
  <c r="B10" i="8"/>
  <c r="B3" i="8" s="1"/>
  <c r="C3" i="8" s="1"/>
  <c r="E10" i="8"/>
  <c r="E4" i="8" s="1"/>
  <c r="F4" i="8" s="1"/>
  <c r="H10" i="8"/>
  <c r="H5" i="8" s="1"/>
  <c r="I5" i="8" s="1"/>
  <c r="K10" i="8"/>
  <c r="K6" i="8" s="1"/>
  <c r="L6" i="8" s="1"/>
  <c r="N10" i="8"/>
  <c r="N3" i="8" s="1"/>
  <c r="O3" i="8" s="1"/>
  <c r="Q10" i="8"/>
  <c r="Q4" i="8" s="1"/>
  <c r="R4" i="8" s="1"/>
  <c r="T10" i="8"/>
  <c r="T5" i="8" s="1"/>
  <c r="U5" i="8" s="1"/>
  <c r="B11" i="8"/>
  <c r="C11" i="8" s="1"/>
  <c r="E11" i="8"/>
  <c r="F11" i="8"/>
  <c r="K11" i="8"/>
  <c r="L11" i="8" s="1"/>
  <c r="T11" i="8"/>
  <c r="U11" i="8"/>
  <c r="B12" i="8"/>
  <c r="C12" i="8" s="1"/>
  <c r="E12" i="8"/>
  <c r="F12" i="8" s="1"/>
  <c r="K12" i="8"/>
  <c r="L12" i="8"/>
  <c r="N12" i="8"/>
  <c r="O12" i="8" s="1"/>
  <c r="T12" i="8"/>
  <c r="U12" i="8"/>
  <c r="B13" i="8"/>
  <c r="C13" i="8"/>
  <c r="E13" i="8"/>
  <c r="F13" i="8" s="1"/>
  <c r="H13" i="8"/>
  <c r="I13" i="8" s="1"/>
  <c r="K13" i="8"/>
  <c r="L13" i="8"/>
  <c r="Q13" i="8"/>
  <c r="R13" i="8" s="1"/>
  <c r="T13" i="8"/>
  <c r="U13" i="8" s="1"/>
  <c r="B14" i="8"/>
  <c r="C14" i="8"/>
  <c r="E14" i="8"/>
  <c r="F14" i="8"/>
  <c r="H14" i="8"/>
  <c r="I14" i="8" s="1"/>
  <c r="K14" i="8"/>
  <c r="L14" i="8" s="1"/>
  <c r="T14" i="8"/>
  <c r="U14" i="8" s="1"/>
  <c r="B15" i="8"/>
  <c r="C15" i="8" s="1"/>
  <c r="E15" i="8"/>
  <c r="F15" i="8"/>
  <c r="H15" i="8"/>
  <c r="I15" i="8"/>
  <c r="K15" i="8"/>
  <c r="L15" i="8" s="1"/>
  <c r="T15" i="8"/>
  <c r="U15" i="8"/>
  <c r="B16" i="8"/>
  <c r="C16" i="8" s="1"/>
  <c r="E16" i="8"/>
  <c r="F16" i="8" s="1"/>
  <c r="H16" i="8"/>
  <c r="I16" i="8"/>
  <c r="K16" i="8"/>
  <c r="L16" i="8"/>
  <c r="N16" i="8"/>
  <c r="O16" i="8" s="1"/>
  <c r="T16" i="8"/>
  <c r="U16" i="8"/>
  <c r="B17" i="8"/>
  <c r="C17" i="8"/>
  <c r="E17" i="8"/>
  <c r="F17" i="8" s="1"/>
  <c r="H17" i="8"/>
  <c r="I17" i="8" s="1"/>
  <c r="K17" i="8"/>
  <c r="L17" i="8"/>
  <c r="Q17" i="8"/>
  <c r="R17" i="8" s="1"/>
  <c r="T17" i="8"/>
  <c r="U17" i="8" s="1"/>
  <c r="B18" i="8"/>
  <c r="C18" i="8"/>
  <c r="E18" i="8"/>
  <c r="F18" i="8"/>
  <c r="H18" i="8"/>
  <c r="I18" i="8" s="1"/>
  <c r="K18" i="8"/>
  <c r="L18" i="8" s="1"/>
  <c r="T18" i="8"/>
  <c r="U18" i="8" s="1"/>
  <c r="B19" i="8"/>
  <c r="C19" i="8" s="1"/>
  <c r="E19" i="8"/>
  <c r="F19" i="8"/>
  <c r="H19" i="8"/>
  <c r="I19" i="8"/>
  <c r="K19" i="8"/>
  <c r="L19" i="8" s="1"/>
  <c r="T19" i="8"/>
  <c r="U19" i="8"/>
  <c r="B20" i="8"/>
  <c r="C20" i="8" s="1"/>
  <c r="E20" i="8"/>
  <c r="F20" i="8" s="1"/>
  <c r="H20" i="8"/>
  <c r="I20" i="8"/>
  <c r="K20" i="8"/>
  <c r="L20" i="8"/>
  <c r="N20" i="8"/>
  <c r="O20" i="8" s="1"/>
  <c r="T20" i="8"/>
  <c r="U20" i="8"/>
  <c r="B21" i="8"/>
  <c r="C21" i="8"/>
  <c r="E21" i="8"/>
  <c r="F21" i="8" s="1"/>
  <c r="H21" i="8"/>
  <c r="I21" i="8" s="1"/>
  <c r="K21" i="8"/>
  <c r="L21" i="8"/>
  <c r="Q21" i="8"/>
  <c r="R21" i="8" s="1"/>
  <c r="T21" i="8"/>
  <c r="U21" i="8" s="1"/>
  <c r="B22" i="8"/>
  <c r="C22" i="8"/>
  <c r="E22" i="8"/>
  <c r="F22" i="8"/>
  <c r="H22" i="8"/>
  <c r="I22" i="8" s="1"/>
  <c r="K22" i="8"/>
  <c r="L22" i="8" s="1"/>
  <c r="T22" i="8"/>
  <c r="U22" i="8" s="1"/>
  <c r="B23" i="8"/>
  <c r="C23" i="8" s="1"/>
  <c r="E23" i="8"/>
  <c r="F23" i="8"/>
  <c r="H23" i="8"/>
  <c r="I23" i="8"/>
  <c r="K23" i="8"/>
  <c r="L23" i="8" s="1"/>
  <c r="T23" i="8"/>
  <c r="U23" i="8"/>
  <c r="B24" i="8"/>
  <c r="C24" i="8" s="1"/>
  <c r="E24" i="8"/>
  <c r="F24" i="8" s="1"/>
  <c r="H24" i="8"/>
  <c r="I24" i="8"/>
  <c r="K24" i="8"/>
  <c r="L24" i="8"/>
  <c r="N24" i="8"/>
  <c r="O24" i="8" s="1"/>
  <c r="T24" i="8"/>
  <c r="U24" i="8"/>
  <c r="B25" i="8"/>
  <c r="C25" i="8"/>
  <c r="E25" i="8"/>
  <c r="F25" i="8" s="1"/>
  <c r="H25" i="8"/>
  <c r="I25" i="8" s="1"/>
  <c r="K25" i="8"/>
  <c r="L25" i="8"/>
  <c r="Q25" i="8"/>
  <c r="R25" i="8" s="1"/>
  <c r="T25" i="8"/>
  <c r="U25" i="8" s="1"/>
  <c r="B26" i="8"/>
  <c r="C26" i="8"/>
  <c r="E26" i="8"/>
  <c r="F26" i="8"/>
  <c r="H26" i="8"/>
  <c r="I26" i="8" s="1"/>
  <c r="K26" i="8"/>
  <c r="L26" i="8" s="1"/>
  <c r="T26" i="8"/>
  <c r="U26" i="8" s="1"/>
  <c r="B27" i="8"/>
  <c r="C27" i="8" s="1"/>
  <c r="E27" i="8"/>
  <c r="F27" i="8"/>
  <c r="H27" i="8"/>
  <c r="I27" i="8"/>
  <c r="K27" i="8"/>
  <c r="L27" i="8" s="1"/>
  <c r="T27" i="8"/>
  <c r="U27" i="8"/>
  <c r="B28" i="8"/>
  <c r="C28" i="8" s="1"/>
  <c r="E28" i="8"/>
  <c r="F28" i="8" s="1"/>
  <c r="H28" i="8"/>
  <c r="I28" i="8"/>
  <c r="K28" i="8"/>
  <c r="L28" i="8"/>
  <c r="N28" i="8"/>
  <c r="O28" i="8" s="1"/>
  <c r="T28" i="8"/>
  <c r="U28" i="8"/>
  <c r="B29" i="8"/>
  <c r="C29" i="8"/>
  <c r="E29" i="8"/>
  <c r="F29" i="8" s="1"/>
  <c r="H29" i="8"/>
  <c r="I29" i="8" s="1"/>
  <c r="K29" i="8"/>
  <c r="L29" i="8"/>
  <c r="Q29" i="8"/>
  <c r="R29" i="8" s="1"/>
  <c r="T29" i="8"/>
  <c r="U29" i="8" s="1"/>
  <c r="B30" i="8"/>
  <c r="C30" i="8"/>
  <c r="E30" i="8"/>
  <c r="F30" i="8"/>
  <c r="H30" i="8"/>
  <c r="I30" i="8" s="1"/>
  <c r="K30" i="8"/>
  <c r="L30" i="8" s="1"/>
  <c r="T30" i="8"/>
  <c r="U30" i="8" s="1"/>
  <c r="T3" i="7"/>
  <c r="U3" i="7"/>
  <c r="B4" i="7"/>
  <c r="C4" i="7"/>
  <c r="B5" i="7"/>
  <c r="C5" i="7"/>
  <c r="E5" i="7"/>
  <c r="F5" i="7"/>
  <c r="N5" i="7"/>
  <c r="O5" i="7"/>
  <c r="E6" i="7"/>
  <c r="F6" i="7"/>
  <c r="T6" i="7"/>
  <c r="U6" i="7"/>
  <c r="T7" i="7"/>
  <c r="U7" i="7"/>
  <c r="B8" i="7"/>
  <c r="C8" i="7"/>
  <c r="B9" i="7"/>
  <c r="C9" i="7"/>
  <c r="E9" i="7"/>
  <c r="F9" i="7"/>
  <c r="N9" i="7"/>
  <c r="O9" i="7"/>
  <c r="B10" i="7"/>
  <c r="B3" i="7" s="1"/>
  <c r="C3" i="7" s="1"/>
  <c r="E10" i="7"/>
  <c r="E4" i="7" s="1"/>
  <c r="F4" i="7" s="1"/>
  <c r="H10" i="7"/>
  <c r="H5" i="7" s="1"/>
  <c r="I5" i="7" s="1"/>
  <c r="K10" i="7"/>
  <c r="K6" i="7" s="1"/>
  <c r="L6" i="7" s="1"/>
  <c r="N10" i="7"/>
  <c r="N3" i="7" s="1"/>
  <c r="O3" i="7" s="1"/>
  <c r="Q10" i="7"/>
  <c r="Q4" i="7" s="1"/>
  <c r="R4" i="7" s="1"/>
  <c r="T10" i="7"/>
  <c r="T5" i="7" s="1"/>
  <c r="U5" i="7" s="1"/>
  <c r="E11" i="7"/>
  <c r="F11" i="7"/>
  <c r="H11" i="7"/>
  <c r="I11" i="7" s="1"/>
  <c r="K11" i="7"/>
  <c r="L11" i="7" s="1"/>
  <c r="T11" i="7"/>
  <c r="U11" i="7" s="1"/>
  <c r="B12" i="7"/>
  <c r="C12" i="7" s="1"/>
  <c r="K12" i="7"/>
  <c r="L12" i="7" s="1"/>
  <c r="N12" i="7"/>
  <c r="O12" i="7" s="1"/>
  <c r="T12" i="7"/>
  <c r="U12" i="7"/>
  <c r="B13" i="7"/>
  <c r="C13" i="7" s="1"/>
  <c r="E13" i="7"/>
  <c r="F13" i="7" s="1"/>
  <c r="N13" i="7"/>
  <c r="O13" i="7" s="1"/>
  <c r="Q13" i="7"/>
  <c r="R13" i="7" s="1"/>
  <c r="B14" i="7"/>
  <c r="C14" i="7"/>
  <c r="E14" i="7"/>
  <c r="F14" i="7" s="1"/>
  <c r="H14" i="7"/>
  <c r="I14" i="7" s="1"/>
  <c r="Q14" i="7"/>
  <c r="R14" i="7" s="1"/>
  <c r="T14" i="7"/>
  <c r="U14" i="7" s="1"/>
  <c r="E15" i="7"/>
  <c r="F15" i="7"/>
  <c r="H15" i="7"/>
  <c r="I15" i="7" s="1"/>
  <c r="K15" i="7"/>
  <c r="L15" i="7" s="1"/>
  <c r="T15" i="7"/>
  <c r="U15" i="7" s="1"/>
  <c r="B16" i="7"/>
  <c r="C16" i="7" s="1"/>
  <c r="K16" i="7"/>
  <c r="L16" i="7" s="1"/>
  <c r="N16" i="7"/>
  <c r="O16" i="7" s="1"/>
  <c r="T16" i="7"/>
  <c r="U16" i="7"/>
  <c r="B17" i="7"/>
  <c r="C17" i="7" s="1"/>
  <c r="E17" i="7"/>
  <c r="F17" i="7" s="1"/>
  <c r="N17" i="7"/>
  <c r="O17" i="7" s="1"/>
  <c r="Q17" i="7"/>
  <c r="R17" i="7" s="1"/>
  <c r="T17" i="7"/>
  <c r="U17" i="7"/>
  <c r="B18" i="7"/>
  <c r="C18" i="7"/>
  <c r="E18" i="7"/>
  <c r="F18" i="7" s="1"/>
  <c r="H18" i="7"/>
  <c r="I18" i="7" s="1"/>
  <c r="Q18" i="7"/>
  <c r="R18" i="7" s="1"/>
  <c r="T18" i="7"/>
  <c r="U18" i="7" s="1"/>
  <c r="B19" i="7"/>
  <c r="C19" i="7"/>
  <c r="E19" i="7"/>
  <c r="F19" i="7"/>
  <c r="H19" i="7"/>
  <c r="I19" i="7" s="1"/>
  <c r="K19" i="7"/>
  <c r="L19" i="7" s="1"/>
  <c r="T19" i="7"/>
  <c r="U19" i="7" s="1"/>
  <c r="B20" i="7"/>
  <c r="C20" i="7" s="1"/>
  <c r="E20" i="7"/>
  <c r="F20" i="7"/>
  <c r="K20" i="7"/>
  <c r="L20" i="7" s="1"/>
  <c r="N20" i="7"/>
  <c r="O20" i="7" s="1"/>
  <c r="T20" i="7"/>
  <c r="U20" i="7"/>
  <c r="B21" i="7"/>
  <c r="C21" i="7" s="1"/>
  <c r="E21" i="7"/>
  <c r="F21" i="7" s="1"/>
  <c r="N21" i="7"/>
  <c r="O21" i="7" s="1"/>
  <c r="Q21" i="7"/>
  <c r="R21" i="7" s="1"/>
  <c r="T21" i="7"/>
  <c r="U21" i="7"/>
  <c r="B22" i="7"/>
  <c r="C22" i="7"/>
  <c r="E22" i="7"/>
  <c r="F22" i="7" s="1"/>
  <c r="H22" i="7"/>
  <c r="I22" i="7" s="1"/>
  <c r="Q22" i="7"/>
  <c r="R22" i="7" s="1"/>
  <c r="T22" i="7"/>
  <c r="U22" i="7" s="1"/>
  <c r="B23" i="7"/>
  <c r="C23" i="7"/>
  <c r="E23" i="7"/>
  <c r="F23" i="7"/>
  <c r="H23" i="7"/>
  <c r="I23" i="7" s="1"/>
  <c r="K23" i="7"/>
  <c r="L23" i="7" s="1"/>
  <c r="T23" i="7"/>
  <c r="U23" i="7" s="1"/>
  <c r="B24" i="7"/>
  <c r="C24" i="7" s="1"/>
  <c r="E24" i="7"/>
  <c r="F24" i="7"/>
  <c r="K24" i="7"/>
  <c r="L24" i="7" s="1"/>
  <c r="N24" i="7"/>
  <c r="O24" i="7" s="1"/>
  <c r="T24" i="7"/>
  <c r="U24" i="7"/>
  <c r="B25" i="7"/>
  <c r="C25" i="7" s="1"/>
  <c r="E25" i="7"/>
  <c r="F25" i="7" s="1"/>
  <c r="N25" i="7"/>
  <c r="O25" i="7" s="1"/>
  <c r="Q25" i="7"/>
  <c r="R25" i="7" s="1"/>
  <c r="T25" i="7"/>
  <c r="U25" i="7"/>
  <c r="B26" i="7"/>
  <c r="C26" i="7"/>
  <c r="E26" i="7"/>
  <c r="F26" i="7" s="1"/>
  <c r="H26" i="7"/>
  <c r="I26" i="7" s="1"/>
  <c r="Q26" i="7"/>
  <c r="R26" i="7" s="1"/>
  <c r="T26" i="7"/>
  <c r="U26" i="7" s="1"/>
  <c r="B27" i="7"/>
  <c r="C27" i="7"/>
  <c r="E27" i="7"/>
  <c r="F27" i="7"/>
  <c r="H27" i="7"/>
  <c r="I27" i="7" s="1"/>
  <c r="K27" i="7"/>
  <c r="L27" i="7" s="1"/>
  <c r="T27" i="7"/>
  <c r="U27" i="7" s="1"/>
  <c r="B28" i="7"/>
  <c r="C28" i="7" s="1"/>
  <c r="E28" i="7"/>
  <c r="F28" i="7"/>
  <c r="K28" i="7"/>
  <c r="L28" i="7" s="1"/>
  <c r="N28" i="7"/>
  <c r="O28" i="7" s="1"/>
  <c r="T28" i="7"/>
  <c r="U28" i="7"/>
  <c r="B29" i="7"/>
  <c r="C29" i="7" s="1"/>
  <c r="E29" i="7"/>
  <c r="F29" i="7" s="1"/>
  <c r="N29" i="7"/>
  <c r="O29" i="7" s="1"/>
  <c r="Q29" i="7"/>
  <c r="R29" i="7" s="1"/>
  <c r="T29" i="7"/>
  <c r="U29" i="7"/>
  <c r="B30" i="7"/>
  <c r="C30" i="7"/>
  <c r="E30" i="7"/>
  <c r="F30" i="7" s="1"/>
  <c r="H30" i="7"/>
  <c r="I30" i="7" s="1"/>
  <c r="N30" i="7"/>
  <c r="O30" i="7"/>
  <c r="Q30" i="7"/>
  <c r="R30" i="7" s="1"/>
  <c r="T30" i="7"/>
  <c r="U30" i="7" s="1"/>
  <c r="W5" i="3" l="1"/>
  <c r="AE5" i="3" s="1"/>
  <c r="X10" i="3"/>
  <c r="AF10" i="3" s="1"/>
  <c r="T5" i="3"/>
  <c r="AB5" i="3" s="1"/>
  <c r="T10" i="3"/>
  <c r="AB10" i="3" s="1"/>
  <c r="W7" i="3"/>
  <c r="AE7" i="3" s="1"/>
  <c r="U5" i="3"/>
  <c r="AC5" i="3" s="1"/>
  <c r="W10" i="3"/>
  <c r="AE10" i="3" s="1"/>
  <c r="V5" i="3"/>
  <c r="AD5" i="3" s="1"/>
  <c r="U7" i="3"/>
  <c r="AC7" i="3" s="1"/>
  <c r="X7" i="3"/>
  <c r="AF7" i="3" s="1"/>
  <c r="V7" i="3"/>
  <c r="AD7" i="3" s="1"/>
  <c r="S5" i="3"/>
  <c r="AA5" i="3" s="1"/>
  <c r="U10" i="3"/>
  <c r="AC10" i="3" s="1"/>
  <c r="S7" i="3"/>
  <c r="AA7" i="3" s="1"/>
  <c r="V10" i="3"/>
  <c r="AD10" i="3" s="1"/>
  <c r="R5" i="3"/>
  <c r="Z5" i="3" s="1"/>
  <c r="T8" i="3"/>
  <c r="AB8" i="3" s="1"/>
  <c r="S9" i="3"/>
  <c r="AA9" i="3" s="1"/>
  <c r="T11" i="3"/>
  <c r="AB11" i="3" s="1"/>
  <c r="X9" i="3"/>
  <c r="AF9" i="3" s="1"/>
  <c r="V8" i="3"/>
  <c r="AD8" i="3" s="1"/>
  <c r="R6" i="3"/>
  <c r="Z6" i="3" s="1"/>
  <c r="W8" i="3"/>
  <c r="AE8" i="3" s="1"/>
  <c r="R11" i="3"/>
  <c r="Z11" i="3" s="1"/>
  <c r="U9" i="3"/>
  <c r="AC9" i="3" s="1"/>
  <c r="V9" i="3"/>
  <c r="AD9" i="3" s="1"/>
  <c r="R8" i="3"/>
  <c r="Z8" i="3" s="1"/>
  <c r="U8" i="3"/>
  <c r="AC8" i="3" s="1"/>
  <c r="V6" i="3"/>
  <c r="AD6" i="3" s="1"/>
  <c r="R9" i="3"/>
  <c r="Z9" i="3" s="1"/>
  <c r="X6" i="3"/>
  <c r="AF6" i="3" s="1"/>
  <c r="T6" i="3"/>
  <c r="AB6" i="3" s="1"/>
  <c r="U11" i="3"/>
  <c r="AC11" i="3" s="1"/>
  <c r="U6" i="3"/>
  <c r="AC6" i="3" s="1"/>
  <c r="S6" i="3"/>
  <c r="AA6" i="3" s="1"/>
  <c r="X8" i="3"/>
  <c r="AF8" i="3" s="1"/>
  <c r="S11" i="3"/>
  <c r="AA11" i="3" s="1"/>
  <c r="T9" i="3"/>
  <c r="AB9" i="3" s="1"/>
  <c r="W9" i="3"/>
  <c r="AE9" i="3" s="1"/>
  <c r="W6" i="3"/>
  <c r="AE6" i="3" s="1"/>
  <c r="V11" i="3"/>
  <c r="AD11" i="3" s="1"/>
  <c r="S8" i="3"/>
  <c r="AA8" i="3" s="1"/>
  <c r="Q30" i="11"/>
  <c r="R30" i="11" s="1"/>
  <c r="N29" i="11"/>
  <c r="O29" i="11" s="1"/>
  <c r="Q26" i="11"/>
  <c r="R26" i="11" s="1"/>
  <c r="N25" i="11"/>
  <c r="O25" i="11" s="1"/>
  <c r="Q22" i="11"/>
  <c r="R22" i="11" s="1"/>
  <c r="N21" i="11"/>
  <c r="O21" i="11" s="1"/>
  <c r="N9" i="11"/>
  <c r="O9" i="11" s="1"/>
  <c r="B9" i="11"/>
  <c r="C9" i="11" s="1"/>
  <c r="K8" i="11"/>
  <c r="L8" i="11" s="1"/>
  <c r="T7" i="11"/>
  <c r="U7" i="11" s="1"/>
  <c r="H7" i="11"/>
  <c r="I7" i="11" s="1"/>
  <c r="Q6" i="11"/>
  <c r="R6" i="11" s="1"/>
  <c r="E6" i="11"/>
  <c r="F6" i="11" s="1"/>
  <c r="N5" i="11"/>
  <c r="O5" i="11" s="1"/>
  <c r="B5" i="11"/>
  <c r="C5" i="11" s="1"/>
  <c r="K4" i="11"/>
  <c r="L4" i="11" s="1"/>
  <c r="T3" i="11"/>
  <c r="U3" i="11" s="1"/>
  <c r="H3" i="11"/>
  <c r="I3" i="11" s="1"/>
  <c r="Q5" i="11"/>
  <c r="R5" i="11" s="1"/>
  <c r="N17" i="11"/>
  <c r="O17" i="11" s="1"/>
  <c r="Q14" i="11"/>
  <c r="R14" i="11" s="1"/>
  <c r="N13" i="11"/>
  <c r="O13" i="11" s="1"/>
  <c r="N30" i="11"/>
  <c r="O30" i="11" s="1"/>
  <c r="K29" i="11"/>
  <c r="L29" i="11" s="1"/>
  <c r="Q27" i="11"/>
  <c r="R27" i="11" s="1"/>
  <c r="N26" i="11"/>
  <c r="O26" i="11" s="1"/>
  <c r="K25" i="11"/>
  <c r="L25" i="11" s="1"/>
  <c r="Q23" i="11"/>
  <c r="R23" i="11" s="1"/>
  <c r="N22" i="11"/>
  <c r="O22" i="11" s="1"/>
  <c r="K21" i="11"/>
  <c r="L21" i="11" s="1"/>
  <c r="Q19" i="11"/>
  <c r="R19" i="11" s="1"/>
  <c r="N18" i="11"/>
  <c r="O18" i="11" s="1"/>
  <c r="K17" i="11"/>
  <c r="L17" i="11" s="1"/>
  <c r="Q15" i="11"/>
  <c r="R15" i="11" s="1"/>
  <c r="N14" i="11"/>
  <c r="O14" i="11" s="1"/>
  <c r="K13" i="11"/>
  <c r="L13" i="11" s="1"/>
  <c r="Q11" i="11"/>
  <c r="R11" i="11" s="1"/>
  <c r="N4" i="11"/>
  <c r="O4" i="11" s="1"/>
  <c r="Q18" i="11"/>
  <c r="R18" i="11" s="1"/>
  <c r="K9" i="11"/>
  <c r="L9" i="11" s="1"/>
  <c r="T8" i="11"/>
  <c r="U8" i="11" s="1"/>
  <c r="H8" i="11"/>
  <c r="I8" i="11" s="1"/>
  <c r="Q7" i="11"/>
  <c r="R7" i="11" s="1"/>
  <c r="E7" i="11"/>
  <c r="F7" i="11" s="1"/>
  <c r="N6" i="11"/>
  <c r="O6" i="11" s="1"/>
  <c r="B6" i="11"/>
  <c r="C6" i="11" s="1"/>
  <c r="K5" i="11"/>
  <c r="L5" i="11" s="1"/>
  <c r="T4" i="11"/>
  <c r="U4" i="11" s="1"/>
  <c r="H4" i="11"/>
  <c r="I4" i="11" s="1"/>
  <c r="Q3" i="11"/>
  <c r="R3" i="11" s="1"/>
  <c r="E3" i="11"/>
  <c r="F3" i="11" s="1"/>
  <c r="Q9" i="11"/>
  <c r="R9" i="11" s="1"/>
  <c r="Q28" i="11"/>
  <c r="R28" i="11" s="1"/>
  <c r="K26" i="11"/>
  <c r="L26" i="11" s="1"/>
  <c r="Q24" i="11"/>
  <c r="R24" i="11" s="1"/>
  <c r="N23" i="11"/>
  <c r="O23" i="11" s="1"/>
  <c r="K22" i="11"/>
  <c r="L22" i="11" s="1"/>
  <c r="Q20" i="11"/>
  <c r="R20" i="11" s="1"/>
  <c r="N19" i="11"/>
  <c r="O19" i="11" s="1"/>
  <c r="K18" i="11"/>
  <c r="L18" i="11" s="1"/>
  <c r="Q16" i="11"/>
  <c r="R16" i="11" s="1"/>
  <c r="N15" i="11"/>
  <c r="O15" i="11" s="1"/>
  <c r="K14" i="11"/>
  <c r="L14" i="11" s="1"/>
  <c r="Q12" i="11"/>
  <c r="R12" i="11" s="1"/>
  <c r="N11" i="11"/>
  <c r="O11" i="11" s="1"/>
  <c r="N8" i="11"/>
  <c r="O8" i="11" s="1"/>
  <c r="N27" i="11"/>
  <c r="O27" i="11" s="1"/>
  <c r="T9" i="11"/>
  <c r="U9" i="11" s="1"/>
  <c r="H9" i="11"/>
  <c r="I9" i="11" s="1"/>
  <c r="Q8" i="11"/>
  <c r="R8" i="11" s="1"/>
  <c r="E8" i="11"/>
  <c r="F8" i="11" s="1"/>
  <c r="N7" i="11"/>
  <c r="O7" i="11" s="1"/>
  <c r="B7" i="11"/>
  <c r="C7" i="11" s="1"/>
  <c r="Q9" i="10"/>
  <c r="R9" i="10" s="1"/>
  <c r="E9" i="10"/>
  <c r="F9" i="10" s="1"/>
  <c r="N8" i="10"/>
  <c r="O8" i="10" s="1"/>
  <c r="B8" i="10"/>
  <c r="C8" i="10" s="1"/>
  <c r="K7" i="10"/>
  <c r="L7" i="10" s="1"/>
  <c r="T6" i="10"/>
  <c r="U6" i="10" s="1"/>
  <c r="H6" i="10"/>
  <c r="I6" i="10" s="1"/>
  <c r="Q5" i="10"/>
  <c r="R5" i="10" s="1"/>
  <c r="E5" i="10"/>
  <c r="F5" i="10" s="1"/>
  <c r="N4" i="10"/>
  <c r="O4" i="10" s="1"/>
  <c r="B4" i="10"/>
  <c r="C4" i="10" s="1"/>
  <c r="K3" i="10"/>
  <c r="L3" i="10" s="1"/>
  <c r="Q30" i="10"/>
  <c r="R30" i="10" s="1"/>
  <c r="T27" i="10"/>
  <c r="U27" i="10" s="1"/>
  <c r="Q26" i="10"/>
  <c r="R26" i="10" s="1"/>
  <c r="T23" i="10"/>
  <c r="U23" i="10" s="1"/>
  <c r="Q22" i="10"/>
  <c r="R22" i="10" s="1"/>
  <c r="T19" i="10"/>
  <c r="U19" i="10" s="1"/>
  <c r="Q18" i="10"/>
  <c r="R18" i="10" s="1"/>
  <c r="T15" i="10"/>
  <c r="U15" i="10" s="1"/>
  <c r="Q14" i="10"/>
  <c r="R14" i="10" s="1"/>
  <c r="T11" i="10"/>
  <c r="U11" i="10" s="1"/>
  <c r="N9" i="10"/>
  <c r="O9" i="10" s="1"/>
  <c r="B9" i="10"/>
  <c r="C9" i="10" s="1"/>
  <c r="K8" i="10"/>
  <c r="L8" i="10" s="1"/>
  <c r="T7" i="10"/>
  <c r="U7" i="10" s="1"/>
  <c r="H7" i="10"/>
  <c r="I7" i="10" s="1"/>
  <c r="Q6" i="10"/>
  <c r="R6" i="10" s="1"/>
  <c r="E6" i="10"/>
  <c r="F6" i="10" s="1"/>
  <c r="N5" i="10"/>
  <c r="O5" i="10" s="1"/>
  <c r="B5" i="10"/>
  <c r="C5" i="10" s="1"/>
  <c r="K4" i="10"/>
  <c r="L4" i="10" s="1"/>
  <c r="T3" i="10"/>
  <c r="U3" i="10" s="1"/>
  <c r="H3" i="10"/>
  <c r="I3" i="10" s="1"/>
  <c r="T28" i="10"/>
  <c r="U28" i="10" s="1"/>
  <c r="Q27" i="10"/>
  <c r="R27" i="10" s="1"/>
  <c r="T24" i="10"/>
  <c r="U24" i="10" s="1"/>
  <c r="Q23" i="10"/>
  <c r="R23" i="10" s="1"/>
  <c r="T20" i="10"/>
  <c r="U20" i="10" s="1"/>
  <c r="Q19" i="10"/>
  <c r="R19" i="10" s="1"/>
  <c r="T16" i="10"/>
  <c r="U16" i="10" s="1"/>
  <c r="Q15" i="10"/>
  <c r="R15" i="10" s="1"/>
  <c r="T12" i="10"/>
  <c r="U12" i="10" s="1"/>
  <c r="Q11" i="10"/>
  <c r="R11" i="10" s="1"/>
  <c r="K9" i="10"/>
  <c r="L9" i="10" s="1"/>
  <c r="T8" i="10"/>
  <c r="U8" i="10" s="1"/>
  <c r="H8" i="10"/>
  <c r="I8" i="10" s="1"/>
  <c r="Q7" i="10"/>
  <c r="R7" i="10" s="1"/>
  <c r="E7" i="10"/>
  <c r="F7" i="10" s="1"/>
  <c r="N6" i="10"/>
  <c r="O6" i="10" s="1"/>
  <c r="B6" i="10"/>
  <c r="C6" i="10" s="1"/>
  <c r="K5" i="10"/>
  <c r="L5" i="10" s="1"/>
  <c r="T4" i="10"/>
  <c r="U4" i="10" s="1"/>
  <c r="H4" i="10"/>
  <c r="I4" i="10" s="1"/>
  <c r="Q3" i="10"/>
  <c r="R3" i="10" s="1"/>
  <c r="E3" i="10"/>
  <c r="F3" i="10" s="1"/>
  <c r="T29" i="10"/>
  <c r="U29" i="10" s="1"/>
  <c r="Q28" i="10"/>
  <c r="R28" i="10" s="1"/>
  <c r="T25" i="10"/>
  <c r="U25" i="10" s="1"/>
  <c r="Q24" i="10"/>
  <c r="R24" i="10" s="1"/>
  <c r="T21" i="10"/>
  <c r="U21" i="10" s="1"/>
  <c r="Q20" i="10"/>
  <c r="R20" i="10" s="1"/>
  <c r="T17" i="10"/>
  <c r="U17" i="10" s="1"/>
  <c r="Q16" i="10"/>
  <c r="R16" i="10" s="1"/>
  <c r="N15" i="10"/>
  <c r="O15" i="10" s="1"/>
  <c r="B15" i="10"/>
  <c r="C15" i="10" s="1"/>
  <c r="T13" i="10"/>
  <c r="U13" i="10" s="1"/>
  <c r="Q12" i="10"/>
  <c r="R12" i="10" s="1"/>
  <c r="T9" i="10"/>
  <c r="U9" i="10" s="1"/>
  <c r="Q8" i="10"/>
  <c r="R8" i="10" s="1"/>
  <c r="B8" i="9"/>
  <c r="C8" i="9" s="1"/>
  <c r="T6" i="9"/>
  <c r="U6" i="9" s="1"/>
  <c r="Q5" i="9"/>
  <c r="R5" i="9" s="1"/>
  <c r="Q30" i="9"/>
  <c r="R30" i="9" s="1"/>
  <c r="N29" i="9"/>
  <c r="O29" i="9" s="1"/>
  <c r="B29" i="9"/>
  <c r="C29" i="9" s="1"/>
  <c r="T27" i="9"/>
  <c r="U27" i="9" s="1"/>
  <c r="Q26" i="9"/>
  <c r="R26" i="9" s="1"/>
  <c r="N25" i="9"/>
  <c r="O25" i="9" s="1"/>
  <c r="B25" i="9"/>
  <c r="C25" i="9" s="1"/>
  <c r="T23" i="9"/>
  <c r="U23" i="9" s="1"/>
  <c r="Q22" i="9"/>
  <c r="R22" i="9" s="1"/>
  <c r="N21" i="9"/>
  <c r="O21" i="9" s="1"/>
  <c r="B21" i="9"/>
  <c r="C21" i="9" s="1"/>
  <c r="T19" i="9"/>
  <c r="U19" i="9" s="1"/>
  <c r="Q18" i="9"/>
  <c r="R18" i="9" s="1"/>
  <c r="N17" i="9"/>
  <c r="O17" i="9" s="1"/>
  <c r="B17" i="9"/>
  <c r="C17" i="9" s="1"/>
  <c r="T15" i="9"/>
  <c r="U15" i="9" s="1"/>
  <c r="Q14" i="9"/>
  <c r="R14" i="9" s="1"/>
  <c r="E14" i="9"/>
  <c r="F14" i="9" s="1"/>
  <c r="N13" i="9"/>
  <c r="O13" i="9" s="1"/>
  <c r="B13" i="9"/>
  <c r="C13" i="9" s="1"/>
  <c r="T11" i="9"/>
  <c r="U11" i="9" s="1"/>
  <c r="H11" i="9"/>
  <c r="I11" i="9" s="1"/>
  <c r="Q9" i="9"/>
  <c r="R9" i="9" s="1"/>
  <c r="B4" i="9"/>
  <c r="C4" i="9" s="1"/>
  <c r="N9" i="9"/>
  <c r="O9" i="9" s="1"/>
  <c r="B9" i="9"/>
  <c r="C9" i="9" s="1"/>
  <c r="K8" i="9"/>
  <c r="L8" i="9" s="1"/>
  <c r="T7" i="9"/>
  <c r="U7" i="9" s="1"/>
  <c r="H7" i="9"/>
  <c r="I7" i="9" s="1"/>
  <c r="Q6" i="9"/>
  <c r="R6" i="9" s="1"/>
  <c r="E6" i="9"/>
  <c r="F6" i="9" s="1"/>
  <c r="N5" i="9"/>
  <c r="O5" i="9" s="1"/>
  <c r="B5" i="9"/>
  <c r="C5" i="9" s="1"/>
  <c r="K4" i="9"/>
  <c r="L4" i="9" s="1"/>
  <c r="T3" i="9"/>
  <c r="U3" i="9" s="1"/>
  <c r="H3" i="9"/>
  <c r="I3" i="9" s="1"/>
  <c r="N8" i="9"/>
  <c r="O8" i="9" s="1"/>
  <c r="N4" i="9"/>
  <c r="O4" i="9" s="1"/>
  <c r="N30" i="9"/>
  <c r="O30" i="9" s="1"/>
  <c r="B30" i="9"/>
  <c r="C30" i="9" s="1"/>
  <c r="T28" i="9"/>
  <c r="U28" i="9" s="1"/>
  <c r="Q27" i="9"/>
  <c r="R27" i="9" s="1"/>
  <c r="N26" i="9"/>
  <c r="O26" i="9" s="1"/>
  <c r="B26" i="9"/>
  <c r="C26" i="9" s="1"/>
  <c r="T24" i="9"/>
  <c r="U24" i="9" s="1"/>
  <c r="Q23" i="9"/>
  <c r="R23" i="9" s="1"/>
  <c r="N22" i="9"/>
  <c r="O22" i="9" s="1"/>
  <c r="B22" i="9"/>
  <c r="C22" i="9" s="1"/>
  <c r="T20" i="9"/>
  <c r="U20" i="9" s="1"/>
  <c r="Q19" i="9"/>
  <c r="R19" i="9" s="1"/>
  <c r="N18" i="9"/>
  <c r="O18" i="9" s="1"/>
  <c r="B18" i="9"/>
  <c r="C18" i="9" s="1"/>
  <c r="T16" i="9"/>
  <c r="U16" i="9" s="1"/>
  <c r="Q15" i="9"/>
  <c r="R15" i="9" s="1"/>
  <c r="N14" i="9"/>
  <c r="O14" i="9" s="1"/>
  <c r="B14" i="9"/>
  <c r="C14" i="9" s="1"/>
  <c r="T12" i="9"/>
  <c r="U12" i="9" s="1"/>
  <c r="Q11" i="9"/>
  <c r="R11" i="9" s="1"/>
  <c r="T8" i="9"/>
  <c r="U8" i="9" s="1"/>
  <c r="Q7" i="9"/>
  <c r="R7" i="9" s="1"/>
  <c r="N6" i="9"/>
  <c r="O6" i="9" s="1"/>
  <c r="B6" i="9"/>
  <c r="C6" i="9" s="1"/>
  <c r="T4" i="9"/>
  <c r="U4" i="9" s="1"/>
  <c r="Q3" i="9"/>
  <c r="R3" i="9" s="1"/>
  <c r="T29" i="9"/>
  <c r="U29" i="9" s="1"/>
  <c r="Q28" i="9"/>
  <c r="R28" i="9" s="1"/>
  <c r="N27" i="9"/>
  <c r="O27" i="9" s="1"/>
  <c r="B27" i="9"/>
  <c r="C27" i="9" s="1"/>
  <c r="T25" i="9"/>
  <c r="U25" i="9" s="1"/>
  <c r="Q24" i="9"/>
  <c r="R24" i="9" s="1"/>
  <c r="N23" i="9"/>
  <c r="O23" i="9" s="1"/>
  <c r="B23" i="9"/>
  <c r="C23" i="9" s="1"/>
  <c r="T21" i="9"/>
  <c r="U21" i="9" s="1"/>
  <c r="H21" i="9"/>
  <c r="I21" i="9" s="1"/>
  <c r="Q20" i="9"/>
  <c r="R20" i="9" s="1"/>
  <c r="E20" i="9"/>
  <c r="F20" i="9" s="1"/>
  <c r="N19" i="9"/>
  <c r="O19" i="9" s="1"/>
  <c r="B19" i="9"/>
  <c r="C19" i="9" s="1"/>
  <c r="K18" i="9"/>
  <c r="L18" i="9" s="1"/>
  <c r="T17" i="9"/>
  <c r="U17" i="9" s="1"/>
  <c r="H17" i="9"/>
  <c r="I17" i="9" s="1"/>
  <c r="Q16" i="9"/>
  <c r="R16" i="9" s="1"/>
  <c r="E16" i="9"/>
  <c r="F16" i="9" s="1"/>
  <c r="N15" i="9"/>
  <c r="O15" i="9" s="1"/>
  <c r="B15" i="9"/>
  <c r="C15" i="9" s="1"/>
  <c r="T13" i="9"/>
  <c r="U13" i="9" s="1"/>
  <c r="Q12" i="9"/>
  <c r="R12" i="9" s="1"/>
  <c r="B11" i="9"/>
  <c r="C11" i="9" s="1"/>
  <c r="T9" i="9"/>
  <c r="U9" i="9" s="1"/>
  <c r="Q8" i="9"/>
  <c r="R8" i="9" s="1"/>
  <c r="Q5" i="8"/>
  <c r="R5" i="8" s="1"/>
  <c r="N4" i="8"/>
  <c r="O4" i="8" s="1"/>
  <c r="Q30" i="8"/>
  <c r="R30" i="8" s="1"/>
  <c r="N29" i="8"/>
  <c r="O29" i="8" s="1"/>
  <c r="Q26" i="8"/>
  <c r="R26" i="8" s="1"/>
  <c r="N25" i="8"/>
  <c r="O25" i="8" s="1"/>
  <c r="Q22" i="8"/>
  <c r="R22" i="8" s="1"/>
  <c r="N21" i="8"/>
  <c r="O21" i="8" s="1"/>
  <c r="Q18" i="8"/>
  <c r="R18" i="8" s="1"/>
  <c r="N17" i="8"/>
  <c r="O17" i="8" s="1"/>
  <c r="Q14" i="8"/>
  <c r="R14" i="8" s="1"/>
  <c r="N13" i="8"/>
  <c r="O13" i="8" s="1"/>
  <c r="H11" i="8"/>
  <c r="I11" i="8" s="1"/>
  <c r="N9" i="8"/>
  <c r="O9" i="8" s="1"/>
  <c r="B9" i="8"/>
  <c r="C9" i="8" s="1"/>
  <c r="K8" i="8"/>
  <c r="L8" i="8" s="1"/>
  <c r="T7" i="8"/>
  <c r="U7" i="8" s="1"/>
  <c r="H7" i="8"/>
  <c r="I7" i="8" s="1"/>
  <c r="Q6" i="8"/>
  <c r="R6" i="8" s="1"/>
  <c r="E6" i="8"/>
  <c r="F6" i="8" s="1"/>
  <c r="N5" i="8"/>
  <c r="O5" i="8" s="1"/>
  <c r="B5" i="8"/>
  <c r="C5" i="8" s="1"/>
  <c r="K4" i="8"/>
  <c r="L4" i="8" s="1"/>
  <c r="T3" i="8"/>
  <c r="U3" i="8" s="1"/>
  <c r="H3" i="8"/>
  <c r="I3" i="8" s="1"/>
  <c r="Q9" i="8"/>
  <c r="R9" i="8" s="1"/>
  <c r="N30" i="8"/>
  <c r="O30" i="8" s="1"/>
  <c r="Q27" i="8"/>
  <c r="R27" i="8" s="1"/>
  <c r="Q23" i="8"/>
  <c r="R23" i="8" s="1"/>
  <c r="N22" i="8"/>
  <c r="O22" i="8" s="1"/>
  <c r="Q19" i="8"/>
  <c r="R19" i="8" s="1"/>
  <c r="N18" i="8"/>
  <c r="O18" i="8" s="1"/>
  <c r="Q15" i="8"/>
  <c r="R15" i="8" s="1"/>
  <c r="N14" i="8"/>
  <c r="O14" i="8" s="1"/>
  <c r="H12" i="8"/>
  <c r="I12" i="8" s="1"/>
  <c r="Q11" i="8"/>
  <c r="R11" i="8" s="1"/>
  <c r="N26" i="8"/>
  <c r="O26" i="8" s="1"/>
  <c r="K9" i="8"/>
  <c r="L9" i="8" s="1"/>
  <c r="T8" i="8"/>
  <c r="U8" i="8" s="1"/>
  <c r="H8" i="8"/>
  <c r="I8" i="8" s="1"/>
  <c r="Q7" i="8"/>
  <c r="R7" i="8" s="1"/>
  <c r="E7" i="8"/>
  <c r="F7" i="8" s="1"/>
  <c r="N6" i="8"/>
  <c r="O6" i="8" s="1"/>
  <c r="B6" i="8"/>
  <c r="C6" i="8" s="1"/>
  <c r="K5" i="8"/>
  <c r="L5" i="8" s="1"/>
  <c r="T4" i="8"/>
  <c r="U4" i="8" s="1"/>
  <c r="H4" i="8"/>
  <c r="I4" i="8" s="1"/>
  <c r="Q3" i="8"/>
  <c r="R3" i="8" s="1"/>
  <c r="E3" i="8"/>
  <c r="F3" i="8" s="1"/>
  <c r="Q28" i="8"/>
  <c r="R28" i="8" s="1"/>
  <c r="Q24" i="8"/>
  <c r="R24" i="8" s="1"/>
  <c r="Q20" i="8"/>
  <c r="R20" i="8" s="1"/>
  <c r="N19" i="8"/>
  <c r="O19" i="8" s="1"/>
  <c r="Q16" i="8"/>
  <c r="R16" i="8" s="1"/>
  <c r="N15" i="8"/>
  <c r="O15" i="8" s="1"/>
  <c r="Q12" i="8"/>
  <c r="R12" i="8" s="1"/>
  <c r="N11" i="8"/>
  <c r="O11" i="8" s="1"/>
  <c r="N27" i="8"/>
  <c r="O27" i="8" s="1"/>
  <c r="N23" i="8"/>
  <c r="O23" i="8" s="1"/>
  <c r="T9" i="8"/>
  <c r="U9" i="8" s="1"/>
  <c r="H9" i="8"/>
  <c r="I9" i="8" s="1"/>
  <c r="Q8" i="8"/>
  <c r="R8" i="8" s="1"/>
  <c r="E8" i="8"/>
  <c r="F8" i="8" s="1"/>
  <c r="N7" i="8"/>
  <c r="O7" i="8" s="1"/>
  <c r="B7" i="8"/>
  <c r="C7" i="8" s="1"/>
  <c r="Q9" i="7"/>
  <c r="R9" i="7" s="1"/>
  <c r="N8" i="7"/>
  <c r="O8" i="7" s="1"/>
  <c r="K7" i="7"/>
  <c r="L7" i="7" s="1"/>
  <c r="H6" i="7"/>
  <c r="I6" i="7" s="1"/>
  <c r="Q5" i="7"/>
  <c r="R5" i="7" s="1"/>
  <c r="N4" i="7"/>
  <c r="O4" i="7" s="1"/>
  <c r="K3" i="7"/>
  <c r="L3" i="7" s="1"/>
  <c r="H3" i="7"/>
  <c r="I3" i="7" s="1"/>
  <c r="K29" i="7"/>
  <c r="L29" i="7" s="1"/>
  <c r="H28" i="7"/>
  <c r="I28" i="7" s="1"/>
  <c r="Q27" i="7"/>
  <c r="R27" i="7" s="1"/>
  <c r="N26" i="7"/>
  <c r="O26" i="7" s="1"/>
  <c r="K25" i="7"/>
  <c r="L25" i="7" s="1"/>
  <c r="H24" i="7"/>
  <c r="I24" i="7" s="1"/>
  <c r="Q23" i="7"/>
  <c r="R23" i="7" s="1"/>
  <c r="N22" i="7"/>
  <c r="O22" i="7" s="1"/>
  <c r="K21" i="7"/>
  <c r="L21" i="7" s="1"/>
  <c r="H20" i="7"/>
  <c r="I20" i="7" s="1"/>
  <c r="Q19" i="7"/>
  <c r="R19" i="7" s="1"/>
  <c r="N18" i="7"/>
  <c r="O18" i="7" s="1"/>
  <c r="K17" i="7"/>
  <c r="L17" i="7" s="1"/>
  <c r="H16" i="7"/>
  <c r="I16" i="7" s="1"/>
  <c r="Q15" i="7"/>
  <c r="R15" i="7" s="1"/>
  <c r="N14" i="7"/>
  <c r="O14" i="7" s="1"/>
  <c r="K13" i="7"/>
  <c r="L13" i="7" s="1"/>
  <c r="H12" i="7"/>
  <c r="I12" i="7" s="1"/>
  <c r="Q11" i="7"/>
  <c r="R11" i="7" s="1"/>
  <c r="H7" i="7"/>
  <c r="I7" i="7" s="1"/>
  <c r="Q6" i="7"/>
  <c r="R6" i="7" s="1"/>
  <c r="K4" i="7"/>
  <c r="L4" i="7" s="1"/>
  <c r="K9" i="7"/>
  <c r="L9" i="7" s="1"/>
  <c r="T8" i="7"/>
  <c r="U8" i="7" s="1"/>
  <c r="H8" i="7"/>
  <c r="I8" i="7" s="1"/>
  <c r="Q7" i="7"/>
  <c r="R7" i="7" s="1"/>
  <c r="E7" i="7"/>
  <c r="F7" i="7" s="1"/>
  <c r="N6" i="7"/>
  <c r="O6" i="7" s="1"/>
  <c r="B6" i="7"/>
  <c r="C6" i="7" s="1"/>
  <c r="K5" i="7"/>
  <c r="L5" i="7" s="1"/>
  <c r="T4" i="7"/>
  <c r="U4" i="7" s="1"/>
  <c r="H4" i="7"/>
  <c r="I4" i="7" s="1"/>
  <c r="Q3" i="7"/>
  <c r="R3" i="7" s="1"/>
  <c r="E3" i="7"/>
  <c r="F3" i="7" s="1"/>
  <c r="K8" i="7"/>
  <c r="L8" i="7" s="1"/>
  <c r="K30" i="7"/>
  <c r="L30" i="7" s="1"/>
  <c r="H29" i="7"/>
  <c r="I29" i="7" s="1"/>
  <c r="Q28" i="7"/>
  <c r="R28" i="7" s="1"/>
  <c r="N27" i="7"/>
  <c r="O27" i="7" s="1"/>
  <c r="K26" i="7"/>
  <c r="L26" i="7" s="1"/>
  <c r="H25" i="7"/>
  <c r="I25" i="7" s="1"/>
  <c r="Q24" i="7"/>
  <c r="R24" i="7" s="1"/>
  <c r="N23" i="7"/>
  <c r="O23" i="7" s="1"/>
  <c r="K22" i="7"/>
  <c r="L22" i="7" s="1"/>
  <c r="H21" i="7"/>
  <c r="I21" i="7" s="1"/>
  <c r="Q20" i="7"/>
  <c r="R20" i="7" s="1"/>
  <c r="N19" i="7"/>
  <c r="O19" i="7" s="1"/>
  <c r="K18" i="7"/>
  <c r="L18" i="7" s="1"/>
  <c r="H17" i="7"/>
  <c r="I17" i="7" s="1"/>
  <c r="Q16" i="7"/>
  <c r="R16" i="7" s="1"/>
  <c r="E16" i="7"/>
  <c r="F16" i="7" s="1"/>
  <c r="N15" i="7"/>
  <c r="O15" i="7" s="1"/>
  <c r="B15" i="7"/>
  <c r="C15" i="7" s="1"/>
  <c r="K14" i="7"/>
  <c r="L14" i="7" s="1"/>
  <c r="T13" i="7"/>
  <c r="U13" i="7" s="1"/>
  <c r="H13" i="7"/>
  <c r="I13" i="7" s="1"/>
  <c r="Q12" i="7"/>
  <c r="R12" i="7" s="1"/>
  <c r="E12" i="7"/>
  <c r="F12" i="7" s="1"/>
  <c r="N11" i="7"/>
  <c r="O11" i="7" s="1"/>
  <c r="B11" i="7"/>
  <c r="C11" i="7" s="1"/>
  <c r="T9" i="7"/>
  <c r="U9" i="7" s="1"/>
  <c r="H9" i="7"/>
  <c r="I9" i="7" s="1"/>
  <c r="Q8" i="7"/>
  <c r="R8" i="7" s="1"/>
  <c r="E8" i="7"/>
  <c r="F8" i="7" s="1"/>
  <c r="N7" i="7"/>
  <c r="O7" i="7" s="1"/>
  <c r="B7" i="7"/>
  <c r="C7" i="7" s="1"/>
  <c r="G5" i="5" l="1"/>
  <c r="G7" i="4" l="1"/>
  <c r="G7" i="5" s="1"/>
  <c r="I24" i="14" l="1"/>
  <c r="I19" i="14"/>
  <c r="I22" i="14"/>
  <c r="I21" i="14"/>
  <c r="I65" i="5" l="1"/>
  <c r="Q65" i="5" s="1"/>
  <c r="I40" i="14"/>
  <c r="I104" i="5"/>
  <c r="Y104" i="5" s="1"/>
  <c r="I61" i="14"/>
  <c r="I83" i="5"/>
  <c r="Z83" i="5" s="1"/>
  <c r="I50" i="14"/>
  <c r="I95" i="5"/>
  <c r="H95" i="5" s="1"/>
  <c r="I56" i="14"/>
  <c r="I14" i="5"/>
  <c r="H14" i="5" s="1"/>
  <c r="I13" i="14"/>
  <c r="I74" i="5"/>
  <c r="Z74" i="5" s="1"/>
  <c r="I45" i="14"/>
  <c r="I44" i="5"/>
  <c r="E29" i="5" s="1"/>
  <c r="I29" i="14"/>
  <c r="I52" i="14"/>
  <c r="I16" i="5"/>
  <c r="X16" i="5" s="1"/>
  <c r="I14" i="14"/>
  <c r="I38" i="5"/>
  <c r="S23" i="5" s="1"/>
  <c r="I26" i="14"/>
  <c r="I50" i="5"/>
  <c r="P35" i="5" s="1"/>
  <c r="I32" i="14"/>
  <c r="I55" i="14"/>
  <c r="I39" i="14"/>
  <c r="I12" i="5"/>
  <c r="G12" i="5" s="1"/>
  <c r="I12" i="14"/>
  <c r="I40" i="5"/>
  <c r="N25" i="5" s="1"/>
  <c r="I27" i="14"/>
  <c r="I106" i="5"/>
  <c r="V106" i="5" s="1"/>
  <c r="I62" i="14"/>
  <c r="I76" i="5"/>
  <c r="U76" i="5" s="1"/>
  <c r="I46" i="14"/>
  <c r="I36" i="14"/>
  <c r="I47" i="14"/>
  <c r="Z21" i="14"/>
  <c r="X21" i="14"/>
  <c r="L21" i="14"/>
  <c r="F21" i="14"/>
  <c r="V21" i="14"/>
  <c r="K21" i="14"/>
  <c r="U21" i="14"/>
  <c r="T21" i="14"/>
  <c r="H21" i="14"/>
  <c r="S21" i="14"/>
  <c r="N21" i="14"/>
  <c r="D21" i="14"/>
  <c r="E21" i="14"/>
  <c r="P21" i="14"/>
  <c r="M21" i="14"/>
  <c r="C21" i="14"/>
  <c r="W21" i="14"/>
  <c r="Q21" i="14"/>
  <c r="J21" i="14"/>
  <c r="G21" i="14"/>
  <c r="R21" i="14"/>
  <c r="O21" i="14"/>
  <c r="Y21" i="14"/>
  <c r="S22" i="14"/>
  <c r="Y22" i="14"/>
  <c r="L22" i="14"/>
  <c r="F22" i="14"/>
  <c r="W22" i="14"/>
  <c r="K22" i="14"/>
  <c r="T22" i="14"/>
  <c r="V22" i="14"/>
  <c r="U22" i="14"/>
  <c r="H22" i="14"/>
  <c r="N22" i="14"/>
  <c r="D22" i="14"/>
  <c r="E22" i="14"/>
  <c r="C22" i="14"/>
  <c r="M22" i="14"/>
  <c r="P22" i="14"/>
  <c r="R22" i="14"/>
  <c r="G22" i="14"/>
  <c r="X22" i="14"/>
  <c r="O22" i="14"/>
  <c r="Z22" i="14"/>
  <c r="Q22" i="14"/>
  <c r="J22" i="14"/>
  <c r="I61" i="5"/>
  <c r="X61" i="5" s="1"/>
  <c r="I38" i="14"/>
  <c r="I98" i="5"/>
  <c r="U98" i="5" s="1"/>
  <c r="I58" i="14"/>
  <c r="I100" i="5"/>
  <c r="Y100" i="5" s="1"/>
  <c r="I59" i="14"/>
  <c r="I44" i="14"/>
  <c r="I60" i="14"/>
  <c r="I110" i="5"/>
  <c r="Y110" i="5" s="1"/>
  <c r="I64" i="14"/>
  <c r="I20" i="14"/>
  <c r="I68" i="5"/>
  <c r="Z68" i="5" s="1"/>
  <c r="I42" i="14"/>
  <c r="I28" i="14"/>
  <c r="I53" i="5"/>
  <c r="V53" i="5" s="1"/>
  <c r="I34" i="14"/>
  <c r="I55" i="5"/>
  <c r="M55" i="5" s="1"/>
  <c r="I35" i="14"/>
  <c r="I23" i="5"/>
  <c r="I24" i="5" s="1"/>
  <c r="I18" i="14"/>
  <c r="I89" i="5"/>
  <c r="Z89" i="5" s="1"/>
  <c r="I53" i="14"/>
  <c r="X24" i="14"/>
  <c r="H24" i="14"/>
  <c r="T24" i="14"/>
  <c r="U24" i="14"/>
  <c r="D24" i="14"/>
  <c r="S24" i="14"/>
  <c r="F24" i="14"/>
  <c r="M24" i="14"/>
  <c r="N24" i="14"/>
  <c r="K24" i="14"/>
  <c r="P24" i="14"/>
  <c r="W24" i="14"/>
  <c r="C24" i="14"/>
  <c r="O24" i="14"/>
  <c r="L24" i="14"/>
  <c r="J24" i="14"/>
  <c r="Q24" i="14"/>
  <c r="Y24" i="14"/>
  <c r="G24" i="14"/>
  <c r="E24" i="14"/>
  <c r="V24" i="14"/>
  <c r="R24" i="14"/>
  <c r="Z24" i="14"/>
  <c r="I85" i="5"/>
  <c r="X85" i="5" s="1"/>
  <c r="I51" i="14"/>
  <c r="I46" i="5"/>
  <c r="G31" i="5" s="1"/>
  <c r="I30" i="14"/>
  <c r="I20" i="5"/>
  <c r="F20" i="5" s="1"/>
  <c r="I16" i="14"/>
  <c r="Z19" i="14"/>
  <c r="X19" i="14"/>
  <c r="L19" i="14"/>
  <c r="S19" i="14"/>
  <c r="V19" i="14"/>
  <c r="K19" i="14"/>
  <c r="U19" i="14"/>
  <c r="T19" i="14"/>
  <c r="H19" i="14"/>
  <c r="N19" i="14"/>
  <c r="D19" i="14"/>
  <c r="P19" i="14"/>
  <c r="M19" i="14"/>
  <c r="F19" i="14"/>
  <c r="E19" i="14"/>
  <c r="C19" i="14"/>
  <c r="G19" i="14"/>
  <c r="O19" i="14"/>
  <c r="J19" i="14"/>
  <c r="W19" i="14"/>
  <c r="R19" i="14"/>
  <c r="Q19" i="14"/>
  <c r="Y19" i="14"/>
  <c r="I91" i="5"/>
  <c r="H91" i="5" s="1"/>
  <c r="I54" i="14"/>
  <c r="I31" i="14"/>
  <c r="I70" i="5"/>
  <c r="W70" i="5" s="1"/>
  <c r="I43" i="14"/>
  <c r="I80" i="5"/>
  <c r="X80" i="5" s="1"/>
  <c r="I48" i="14"/>
  <c r="I18" i="5"/>
  <c r="M18" i="5" s="1"/>
  <c r="I15" i="14"/>
  <c r="I59" i="5"/>
  <c r="U59" i="5" s="1"/>
  <c r="I37" i="14"/>
  <c r="I63" i="14"/>
  <c r="I23" i="14"/>
  <c r="I48" i="5"/>
  <c r="K33" i="5" s="1"/>
  <c r="I108" i="5"/>
  <c r="X108" i="5" s="1"/>
  <c r="I93" i="5"/>
  <c r="U93" i="5" s="1"/>
  <c r="I42" i="5"/>
  <c r="V27" i="5" s="1"/>
  <c r="I63" i="5"/>
  <c r="Z63" i="5" s="1"/>
  <c r="I102" i="5"/>
  <c r="P102" i="5" s="1"/>
  <c r="I78" i="5"/>
  <c r="Z78" i="5" s="1"/>
  <c r="I72" i="5"/>
  <c r="Z72" i="5" s="1"/>
  <c r="I57" i="5"/>
  <c r="Z57" i="5" s="1"/>
  <c r="I87" i="5"/>
  <c r="Y87" i="5" s="1"/>
  <c r="I12" i="4"/>
  <c r="I15" i="4"/>
  <c r="I13" i="4"/>
  <c r="I14" i="4"/>
  <c r="I16" i="4"/>
  <c r="I33" i="5"/>
  <c r="I34" i="5"/>
  <c r="I25" i="5"/>
  <c r="I26" i="5"/>
  <c r="I31" i="5"/>
  <c r="I32" i="5"/>
  <c r="I29" i="5"/>
  <c r="I30" i="5"/>
  <c r="I35" i="5"/>
  <c r="I36" i="5"/>
  <c r="I27" i="5"/>
  <c r="I28" i="5"/>
  <c r="I42" i="4"/>
  <c r="I43" i="4"/>
  <c r="I27" i="4"/>
  <c r="I44" i="4"/>
  <c r="I58" i="4"/>
  <c r="I50" i="4"/>
  <c r="I35" i="4"/>
  <c r="I64" i="4"/>
  <c r="I63" i="4"/>
  <c r="I56" i="4"/>
  <c r="I40" i="4"/>
  <c r="I34" i="4"/>
  <c r="I19" i="4"/>
  <c r="I55" i="4"/>
  <c r="I48" i="4"/>
  <c r="I39" i="4"/>
  <c r="I32" i="4"/>
  <c r="I26" i="4"/>
  <c r="I28" i="4"/>
  <c r="I62" i="4"/>
  <c r="I24" i="4"/>
  <c r="I61" i="4"/>
  <c r="I54" i="4"/>
  <c r="I47" i="4"/>
  <c r="I38" i="4"/>
  <c r="I31" i="4"/>
  <c r="I18" i="4"/>
  <c r="I60" i="4"/>
  <c r="I23" i="4"/>
  <c r="I53" i="4"/>
  <c r="I46" i="4"/>
  <c r="I20" i="4"/>
  <c r="I37" i="4"/>
  <c r="I30" i="4"/>
  <c r="I51" i="4"/>
  <c r="I59" i="4"/>
  <c r="I52" i="4"/>
  <c r="I21" i="4"/>
  <c r="I45" i="4"/>
  <c r="I36" i="4"/>
  <c r="I22" i="4"/>
  <c r="I29" i="4"/>
  <c r="T108" i="5" l="1"/>
  <c r="X12" i="5"/>
  <c r="L38" i="5"/>
  <c r="O91" i="5"/>
  <c r="J104" i="5"/>
  <c r="L23" i="5"/>
  <c r="I86" i="5"/>
  <c r="U86" i="5" s="1"/>
  <c r="H74" i="5"/>
  <c r="N48" i="5"/>
  <c r="U74" i="5"/>
  <c r="Z23" i="5"/>
  <c r="L104" i="5"/>
  <c r="C68" i="5"/>
  <c r="Q48" i="5"/>
  <c r="Y68" i="5"/>
  <c r="O23" i="5"/>
  <c r="R23" i="5"/>
  <c r="E12" i="5"/>
  <c r="J74" i="5"/>
  <c r="Q74" i="5"/>
  <c r="N104" i="5"/>
  <c r="P68" i="5"/>
  <c r="I69" i="5"/>
  <c r="Y69" i="5" s="1"/>
  <c r="S48" i="5"/>
  <c r="N91" i="5"/>
  <c r="F91" i="5"/>
  <c r="Q38" i="5"/>
  <c r="O38" i="5"/>
  <c r="V104" i="5"/>
  <c r="E18" i="5"/>
  <c r="T23" i="5"/>
  <c r="Q23" i="5"/>
  <c r="G23" i="5"/>
  <c r="T12" i="5"/>
  <c r="J12" i="5"/>
  <c r="F108" i="5"/>
  <c r="L74" i="5"/>
  <c r="J68" i="5"/>
  <c r="D91" i="5"/>
  <c r="H38" i="5"/>
  <c r="Z104" i="5"/>
  <c r="P23" i="5"/>
  <c r="K23" i="5"/>
  <c r="Y12" i="5"/>
  <c r="O74" i="5"/>
  <c r="M104" i="5"/>
  <c r="M68" i="5"/>
  <c r="M48" i="5"/>
  <c r="E91" i="5"/>
  <c r="R38" i="5"/>
  <c r="W74" i="5"/>
  <c r="M23" i="5"/>
  <c r="W12" i="5"/>
  <c r="K12" i="5"/>
  <c r="F74" i="5"/>
  <c r="P104" i="5"/>
  <c r="D68" i="5"/>
  <c r="I49" i="5"/>
  <c r="X34" i="5" s="1"/>
  <c r="I39" i="5"/>
  <c r="Y39" i="5" s="1"/>
  <c r="Y91" i="5"/>
  <c r="X23" i="5"/>
  <c r="M12" i="5"/>
  <c r="M74" i="5"/>
  <c r="O104" i="5"/>
  <c r="G68" i="5"/>
  <c r="E48" i="5"/>
  <c r="F38" i="5"/>
  <c r="T18" i="5"/>
  <c r="Z38" i="5"/>
  <c r="V12" i="5"/>
  <c r="G18" i="5"/>
  <c r="X18" i="5"/>
  <c r="V18" i="5"/>
  <c r="E33" i="5"/>
  <c r="Z48" i="5"/>
  <c r="D33" i="5"/>
  <c r="N20" i="5"/>
  <c r="D85" i="5"/>
  <c r="J20" i="5"/>
  <c r="P85" i="5"/>
  <c r="D42" i="5"/>
  <c r="N42" i="5"/>
  <c r="F42" i="5"/>
  <c r="U68" i="5"/>
  <c r="K18" i="5"/>
  <c r="Z33" i="5"/>
  <c r="D18" i="5"/>
  <c r="U33" i="5"/>
  <c r="J91" i="5"/>
  <c r="J18" i="5"/>
  <c r="K48" i="5"/>
  <c r="I92" i="5"/>
  <c r="U92" i="5" s="1"/>
  <c r="W68" i="5"/>
  <c r="U91" i="5"/>
  <c r="U18" i="5"/>
  <c r="Q42" i="5"/>
  <c r="M85" i="5"/>
  <c r="O42" i="5"/>
  <c r="T85" i="5"/>
  <c r="J42" i="5"/>
  <c r="W42" i="5"/>
  <c r="Z42" i="5"/>
  <c r="W33" i="5"/>
  <c r="L108" i="5"/>
  <c r="Z108" i="5"/>
  <c r="J85" i="5"/>
  <c r="Y85" i="5"/>
  <c r="M27" i="5"/>
  <c r="H65" i="5"/>
  <c r="P100" i="5"/>
  <c r="G35" i="5"/>
  <c r="C61" i="5"/>
  <c r="T40" i="5"/>
  <c r="C20" i="5"/>
  <c r="L20" i="5"/>
  <c r="H42" i="5"/>
  <c r="K42" i="5"/>
  <c r="P42" i="5"/>
  <c r="N85" i="5"/>
  <c r="H85" i="5"/>
  <c r="C14" i="5"/>
  <c r="O20" i="5"/>
  <c r="T20" i="5"/>
  <c r="S27" i="5"/>
  <c r="L42" i="5"/>
  <c r="E42" i="5"/>
  <c r="G42" i="5"/>
  <c r="S85" i="5"/>
  <c r="L85" i="5"/>
  <c r="W20" i="5"/>
  <c r="M20" i="5"/>
  <c r="Y27" i="5"/>
  <c r="W85" i="5"/>
  <c r="Q20" i="5"/>
  <c r="V85" i="5"/>
  <c r="I43" i="5"/>
  <c r="X43" i="5" s="1"/>
  <c r="E85" i="5"/>
  <c r="R42" i="5"/>
  <c r="C42" i="5"/>
  <c r="O85" i="5"/>
  <c r="K85" i="5"/>
  <c r="R85" i="5"/>
  <c r="Z20" i="5"/>
  <c r="G27" i="5"/>
  <c r="M42" i="5"/>
  <c r="Q85" i="5"/>
  <c r="Y20" i="5"/>
  <c r="N27" i="5"/>
  <c r="S42" i="5"/>
  <c r="T42" i="5"/>
  <c r="G85" i="5"/>
  <c r="F85" i="5"/>
  <c r="C85" i="5"/>
  <c r="Q76" i="5"/>
  <c r="F55" i="5"/>
  <c r="R20" i="5"/>
  <c r="H27" i="5"/>
  <c r="K27" i="5"/>
  <c r="P83" i="5"/>
  <c r="G40" i="5"/>
  <c r="Y35" i="5"/>
  <c r="E25" i="5"/>
  <c r="U83" i="5"/>
  <c r="G59" i="5"/>
  <c r="T83" i="5"/>
  <c r="J108" i="5"/>
  <c r="I41" i="5"/>
  <c r="Y26" i="5" s="1"/>
  <c r="W50" i="5"/>
  <c r="R25" i="5"/>
  <c r="I60" i="5"/>
  <c r="Z60" i="5" s="1"/>
  <c r="F93" i="5"/>
  <c r="I62" i="5"/>
  <c r="W62" i="5" s="1"/>
  <c r="R108" i="5"/>
  <c r="J40" i="5"/>
  <c r="X50" i="5"/>
  <c r="P25" i="5"/>
  <c r="Q61" i="5"/>
  <c r="C50" i="5"/>
  <c r="N44" i="5"/>
  <c r="L61" i="5"/>
  <c r="S89" i="5"/>
  <c r="T50" i="5"/>
  <c r="K108" i="5"/>
  <c r="U50" i="5"/>
  <c r="Z44" i="5"/>
  <c r="S29" i="5"/>
  <c r="H44" i="5"/>
  <c r="D89" i="5"/>
  <c r="R83" i="5"/>
  <c r="M50" i="5"/>
  <c r="I109" i="5"/>
  <c r="D109" i="5" s="1"/>
  <c r="W35" i="5"/>
  <c r="V44" i="5"/>
  <c r="J44" i="5"/>
  <c r="Y50" i="5"/>
  <c r="Y93" i="5"/>
  <c r="T59" i="5"/>
  <c r="E89" i="5"/>
  <c r="D83" i="5"/>
  <c r="G108" i="5"/>
  <c r="X29" i="5"/>
  <c r="J100" i="5"/>
  <c r="T74" i="5"/>
  <c r="P74" i="5"/>
  <c r="H104" i="5"/>
  <c r="I105" i="5"/>
  <c r="X105" i="5" s="1"/>
  <c r="N68" i="5"/>
  <c r="T68" i="5"/>
  <c r="R48" i="5"/>
  <c r="L48" i="5"/>
  <c r="G91" i="5"/>
  <c r="T91" i="5"/>
  <c r="Q91" i="5"/>
  <c r="O65" i="5"/>
  <c r="N38" i="5"/>
  <c r="G38" i="5"/>
  <c r="E38" i="5"/>
  <c r="V68" i="5"/>
  <c r="U104" i="5"/>
  <c r="V91" i="5"/>
  <c r="H18" i="5"/>
  <c r="F18" i="5"/>
  <c r="N18" i="5"/>
  <c r="V23" i="5"/>
  <c r="V38" i="5"/>
  <c r="J23" i="5"/>
  <c r="X38" i="5"/>
  <c r="N12" i="5"/>
  <c r="F12" i="5"/>
  <c r="S12" i="5"/>
  <c r="M33" i="5"/>
  <c r="Y33" i="5"/>
  <c r="U48" i="5"/>
  <c r="J57" i="5"/>
  <c r="O100" i="5"/>
  <c r="K74" i="5"/>
  <c r="N74" i="5"/>
  <c r="G104" i="5"/>
  <c r="Q104" i="5"/>
  <c r="Q68" i="5"/>
  <c r="O68" i="5"/>
  <c r="K68" i="5"/>
  <c r="O48" i="5"/>
  <c r="P48" i="5"/>
  <c r="P91" i="5"/>
  <c r="R91" i="5"/>
  <c r="J65" i="5"/>
  <c r="T38" i="5"/>
  <c r="D38" i="5"/>
  <c r="V74" i="5"/>
  <c r="X91" i="5"/>
  <c r="Q18" i="5"/>
  <c r="R18" i="5"/>
  <c r="C18" i="5"/>
  <c r="C23" i="5"/>
  <c r="N23" i="5"/>
  <c r="F23" i="5"/>
  <c r="O12" i="5"/>
  <c r="D12" i="5"/>
  <c r="R12" i="5"/>
  <c r="H16" i="5"/>
  <c r="Y48" i="5"/>
  <c r="P33" i="5"/>
  <c r="G33" i="5"/>
  <c r="F33" i="5"/>
  <c r="J33" i="5"/>
  <c r="L57" i="5"/>
  <c r="L100" i="5"/>
  <c r="S74" i="5"/>
  <c r="G74" i="5"/>
  <c r="D104" i="5"/>
  <c r="C104" i="5"/>
  <c r="S104" i="5"/>
  <c r="R68" i="5"/>
  <c r="S68" i="5"/>
  <c r="C48" i="5"/>
  <c r="D48" i="5"/>
  <c r="L91" i="5"/>
  <c r="C91" i="5"/>
  <c r="K38" i="5"/>
  <c r="S38" i="5"/>
  <c r="X104" i="5"/>
  <c r="Y74" i="5"/>
  <c r="W91" i="5"/>
  <c r="Y18" i="5"/>
  <c r="Z18" i="5"/>
  <c r="O18" i="5"/>
  <c r="D23" i="5"/>
  <c r="U38" i="5"/>
  <c r="Y38" i="5"/>
  <c r="C12" i="5"/>
  <c r="P12" i="5"/>
  <c r="Z12" i="5"/>
  <c r="X65" i="5"/>
  <c r="X33" i="5"/>
  <c r="N33" i="5"/>
  <c r="V33" i="5"/>
  <c r="E74" i="5"/>
  <c r="D74" i="5"/>
  <c r="E104" i="5"/>
  <c r="R104" i="5"/>
  <c r="F104" i="5"/>
  <c r="E68" i="5"/>
  <c r="H68" i="5"/>
  <c r="J48" i="5"/>
  <c r="T48" i="5"/>
  <c r="K91" i="5"/>
  <c r="M91" i="5"/>
  <c r="M38" i="5"/>
  <c r="J38" i="5"/>
  <c r="X68" i="5"/>
  <c r="W104" i="5"/>
  <c r="X74" i="5"/>
  <c r="Z91" i="5"/>
  <c r="I19" i="5"/>
  <c r="K19" i="5" s="1"/>
  <c r="L18" i="5"/>
  <c r="W18" i="5"/>
  <c r="W38" i="5"/>
  <c r="W23" i="5"/>
  <c r="U23" i="5"/>
  <c r="L12" i="5"/>
  <c r="H12" i="5"/>
  <c r="I13" i="5"/>
  <c r="C13" i="5" s="1"/>
  <c r="V48" i="5"/>
  <c r="X48" i="5"/>
  <c r="S33" i="5"/>
  <c r="R74" i="5"/>
  <c r="I75" i="5"/>
  <c r="H75" i="5" s="1"/>
  <c r="C74" i="5"/>
  <c r="T104" i="5"/>
  <c r="K104" i="5"/>
  <c r="F68" i="5"/>
  <c r="L68" i="5"/>
  <c r="F48" i="5"/>
  <c r="G48" i="5"/>
  <c r="H48" i="5"/>
  <c r="S91" i="5"/>
  <c r="D55" i="5"/>
  <c r="P38" i="5"/>
  <c r="C38" i="5"/>
  <c r="S18" i="5"/>
  <c r="P18" i="5"/>
  <c r="Y23" i="5"/>
  <c r="H23" i="5"/>
  <c r="E23" i="5"/>
  <c r="U12" i="5"/>
  <c r="Q12" i="5"/>
  <c r="Q33" i="5"/>
  <c r="O33" i="5"/>
  <c r="L33" i="5"/>
  <c r="G100" i="5"/>
  <c r="G44" i="5"/>
  <c r="K61" i="5"/>
  <c r="L83" i="5"/>
  <c r="G76" i="5"/>
  <c r="K50" i="5"/>
  <c r="P93" i="5"/>
  <c r="K40" i="5"/>
  <c r="R35" i="5"/>
  <c r="C35" i="5"/>
  <c r="U44" i="5"/>
  <c r="Q25" i="5"/>
  <c r="U65" i="5"/>
  <c r="R100" i="5"/>
  <c r="S59" i="5"/>
  <c r="O61" i="5"/>
  <c r="N89" i="5"/>
  <c r="C83" i="5"/>
  <c r="E50" i="5"/>
  <c r="I94" i="5"/>
  <c r="W94" i="5" s="1"/>
  <c r="Z35" i="5"/>
  <c r="U14" i="5"/>
  <c r="Y61" i="5"/>
  <c r="M29" i="5"/>
  <c r="K25" i="5"/>
  <c r="K44" i="5"/>
  <c r="E59" i="5"/>
  <c r="E61" i="5"/>
  <c r="O89" i="5"/>
  <c r="S83" i="5"/>
  <c r="R50" i="5"/>
  <c r="H80" i="5"/>
  <c r="L35" i="5"/>
  <c r="I15" i="5"/>
  <c r="H15" i="5" s="1"/>
  <c r="V61" i="5"/>
  <c r="H29" i="5"/>
  <c r="V25" i="5"/>
  <c r="E100" i="5"/>
  <c r="Q44" i="5"/>
  <c r="J59" i="5"/>
  <c r="D61" i="5"/>
  <c r="G89" i="5"/>
  <c r="H83" i="5"/>
  <c r="S65" i="5"/>
  <c r="P40" i="5"/>
  <c r="X59" i="5"/>
  <c r="T35" i="5"/>
  <c r="Q14" i="5"/>
  <c r="Z29" i="5"/>
  <c r="O25" i="5"/>
  <c r="C100" i="5"/>
  <c r="N55" i="5"/>
  <c r="Q80" i="5"/>
  <c r="K16" i="5"/>
  <c r="X42" i="5"/>
  <c r="F27" i="5"/>
  <c r="W48" i="5"/>
  <c r="H33" i="5"/>
  <c r="Z85" i="5"/>
  <c r="L63" i="5"/>
  <c r="I107" i="5"/>
  <c r="Y107" i="5" s="1"/>
  <c r="W100" i="5"/>
  <c r="M100" i="5"/>
  <c r="K100" i="5"/>
  <c r="S76" i="5"/>
  <c r="U55" i="5"/>
  <c r="J27" i="5"/>
  <c r="V42" i="5"/>
  <c r="C33" i="5"/>
  <c r="R33" i="5"/>
  <c r="T33" i="5"/>
  <c r="U85" i="5"/>
  <c r="N100" i="5"/>
  <c r="D100" i="5"/>
  <c r="K76" i="5"/>
  <c r="T55" i="5"/>
  <c r="Z27" i="5"/>
  <c r="T27" i="5"/>
  <c r="T76" i="5"/>
  <c r="S55" i="5"/>
  <c r="K53" i="5"/>
  <c r="X76" i="5"/>
  <c r="O27" i="5"/>
  <c r="W27" i="5"/>
  <c r="P44" i="5"/>
  <c r="D44" i="5"/>
  <c r="N59" i="5"/>
  <c r="O59" i="5"/>
  <c r="J61" i="5"/>
  <c r="F61" i="5"/>
  <c r="C89" i="5"/>
  <c r="I90" i="5"/>
  <c r="Z90" i="5" s="1"/>
  <c r="K83" i="5"/>
  <c r="M83" i="5"/>
  <c r="P50" i="5"/>
  <c r="I51" i="5"/>
  <c r="U51" i="5" s="1"/>
  <c r="O78" i="5"/>
  <c r="K93" i="5"/>
  <c r="P80" i="5"/>
  <c r="E40" i="5"/>
  <c r="S40" i="5"/>
  <c r="W59" i="5"/>
  <c r="U35" i="5"/>
  <c r="H35" i="5"/>
  <c r="F35" i="5"/>
  <c r="Q35" i="5"/>
  <c r="V55" i="5"/>
  <c r="W61" i="5"/>
  <c r="W80" i="5"/>
  <c r="N29" i="5"/>
  <c r="P29" i="5"/>
  <c r="T25" i="5"/>
  <c r="Z25" i="5"/>
  <c r="H25" i="5"/>
  <c r="W76" i="5"/>
  <c r="T44" i="5"/>
  <c r="M44" i="5"/>
  <c r="R59" i="5"/>
  <c r="P59" i="5"/>
  <c r="T61" i="5"/>
  <c r="H61" i="5"/>
  <c r="R89" i="5"/>
  <c r="F89" i="5"/>
  <c r="Q89" i="5"/>
  <c r="G83" i="5"/>
  <c r="Q83" i="5"/>
  <c r="J50" i="5"/>
  <c r="N50" i="5"/>
  <c r="O50" i="5"/>
  <c r="G93" i="5"/>
  <c r="I96" i="5"/>
  <c r="S96" i="5" s="1"/>
  <c r="O40" i="5"/>
  <c r="N40" i="5"/>
  <c r="Z59" i="5"/>
  <c r="M35" i="5"/>
  <c r="K35" i="5"/>
  <c r="O35" i="5"/>
  <c r="V35" i="5"/>
  <c r="W29" i="5"/>
  <c r="Q29" i="5"/>
  <c r="X25" i="5"/>
  <c r="S25" i="5"/>
  <c r="Q31" i="5"/>
  <c r="Y83" i="5"/>
  <c r="L44" i="5"/>
  <c r="R70" i="5"/>
  <c r="S44" i="5"/>
  <c r="R44" i="5"/>
  <c r="O44" i="5"/>
  <c r="M59" i="5"/>
  <c r="Q59" i="5"/>
  <c r="P61" i="5"/>
  <c r="N61" i="5"/>
  <c r="H89" i="5"/>
  <c r="L89" i="5"/>
  <c r="T89" i="5"/>
  <c r="N83" i="5"/>
  <c r="F83" i="5"/>
  <c r="S50" i="5"/>
  <c r="F50" i="5"/>
  <c r="G50" i="5"/>
  <c r="L93" i="5"/>
  <c r="O98" i="5"/>
  <c r="J110" i="5"/>
  <c r="Q40" i="5"/>
  <c r="F40" i="5"/>
  <c r="Y59" i="5"/>
  <c r="N35" i="5"/>
  <c r="S35" i="5"/>
  <c r="V50" i="5"/>
  <c r="Y44" i="5"/>
  <c r="D29" i="5"/>
  <c r="U40" i="5"/>
  <c r="D25" i="5"/>
  <c r="V89" i="5"/>
  <c r="S16" i="5"/>
  <c r="X83" i="5"/>
  <c r="E44" i="5"/>
  <c r="C44" i="5"/>
  <c r="D59" i="5"/>
  <c r="F59" i="5"/>
  <c r="H59" i="5"/>
  <c r="S61" i="5"/>
  <c r="M61" i="5"/>
  <c r="M89" i="5"/>
  <c r="J89" i="5"/>
  <c r="E83" i="5"/>
  <c r="O83" i="5"/>
  <c r="H50" i="5"/>
  <c r="Q50" i="5"/>
  <c r="N93" i="5"/>
  <c r="M40" i="5"/>
  <c r="L40" i="5"/>
  <c r="R40" i="5"/>
  <c r="V59" i="5"/>
  <c r="D35" i="5"/>
  <c r="E35" i="5"/>
  <c r="X35" i="5"/>
  <c r="G29" i="5"/>
  <c r="W44" i="5"/>
  <c r="V40" i="5"/>
  <c r="Y25" i="5"/>
  <c r="Y89" i="5"/>
  <c r="W16" i="5"/>
  <c r="F44" i="5"/>
  <c r="I45" i="5"/>
  <c r="V45" i="5" s="1"/>
  <c r="L59" i="5"/>
  <c r="K59" i="5"/>
  <c r="C59" i="5"/>
  <c r="R61" i="5"/>
  <c r="G61" i="5"/>
  <c r="K89" i="5"/>
  <c r="P89" i="5"/>
  <c r="J83" i="5"/>
  <c r="I84" i="5"/>
  <c r="V84" i="5" s="1"/>
  <c r="D50" i="5"/>
  <c r="L50" i="5"/>
  <c r="J93" i="5"/>
  <c r="C53" i="5"/>
  <c r="H40" i="5"/>
  <c r="C40" i="5"/>
  <c r="D40" i="5"/>
  <c r="J35" i="5"/>
  <c r="Z50" i="5"/>
  <c r="V29" i="5"/>
  <c r="J29" i="5"/>
  <c r="M25" i="5"/>
  <c r="G25" i="5"/>
  <c r="X89" i="5"/>
  <c r="Q46" i="5"/>
  <c r="L76" i="5"/>
  <c r="G65" i="5"/>
  <c r="K65" i="5"/>
  <c r="H108" i="5"/>
  <c r="P108" i="5"/>
  <c r="J55" i="5"/>
  <c r="T80" i="5"/>
  <c r="D14" i="5"/>
  <c r="Y14" i="5"/>
  <c r="W108" i="5"/>
  <c r="E31" i="5"/>
  <c r="D16" i="5"/>
  <c r="V16" i="5"/>
  <c r="S46" i="5"/>
  <c r="F76" i="5"/>
  <c r="N65" i="5"/>
  <c r="R65" i="5"/>
  <c r="E108" i="5"/>
  <c r="C108" i="5"/>
  <c r="I56" i="5"/>
  <c r="Y56" i="5" s="1"/>
  <c r="O80" i="5"/>
  <c r="L14" i="5"/>
  <c r="J14" i="5"/>
  <c r="V108" i="5"/>
  <c r="X46" i="5"/>
  <c r="L16" i="5"/>
  <c r="G16" i="5"/>
  <c r="D76" i="5"/>
  <c r="L65" i="5"/>
  <c r="I79" i="5"/>
  <c r="W79" i="5" s="1"/>
  <c r="M108" i="5"/>
  <c r="S108" i="5"/>
  <c r="K55" i="5"/>
  <c r="S80" i="5"/>
  <c r="T14" i="5"/>
  <c r="R14" i="5"/>
  <c r="U108" i="5"/>
  <c r="T16" i="5"/>
  <c r="O16" i="5"/>
  <c r="Q102" i="5"/>
  <c r="C76" i="5"/>
  <c r="J76" i="5"/>
  <c r="E65" i="5"/>
  <c r="G78" i="5"/>
  <c r="D108" i="5"/>
  <c r="O108" i="5"/>
  <c r="O55" i="5"/>
  <c r="E55" i="5"/>
  <c r="D80" i="5"/>
  <c r="O14" i="5"/>
  <c r="X100" i="5"/>
  <c r="Y108" i="5"/>
  <c r="V80" i="5"/>
  <c r="Y16" i="5"/>
  <c r="Y65" i="5"/>
  <c r="R76" i="5"/>
  <c r="N76" i="5"/>
  <c r="C65" i="5"/>
  <c r="J78" i="5"/>
  <c r="N108" i="5"/>
  <c r="Q108" i="5"/>
  <c r="R55" i="5"/>
  <c r="Q55" i="5"/>
  <c r="G80" i="5"/>
  <c r="W14" i="5"/>
  <c r="W55" i="5"/>
  <c r="C16" i="5"/>
  <c r="V65" i="5"/>
  <c r="W46" i="5"/>
  <c r="Q70" i="5"/>
  <c r="O63" i="5"/>
  <c r="R106" i="5"/>
  <c r="M98" i="5"/>
  <c r="J53" i="5"/>
  <c r="H53" i="5"/>
  <c r="S95" i="5"/>
  <c r="H110" i="5"/>
  <c r="N70" i="5"/>
  <c r="T110" i="5"/>
  <c r="S98" i="5"/>
  <c r="L95" i="5"/>
  <c r="D70" i="5"/>
  <c r="D63" i="5"/>
  <c r="C106" i="5"/>
  <c r="J98" i="5"/>
  <c r="T53" i="5"/>
  <c r="D95" i="5"/>
  <c r="P110" i="5"/>
  <c r="W110" i="5"/>
  <c r="P70" i="5"/>
  <c r="I64" i="5"/>
  <c r="W64" i="5" s="1"/>
  <c r="S106" i="5"/>
  <c r="E98" i="5"/>
  <c r="N53" i="5"/>
  <c r="C95" i="5"/>
  <c r="C110" i="5"/>
  <c r="X110" i="5"/>
  <c r="K110" i="5"/>
  <c r="J70" i="5"/>
  <c r="M63" i="5"/>
  <c r="E63" i="5"/>
  <c r="T106" i="5"/>
  <c r="F98" i="5"/>
  <c r="I99" i="5"/>
  <c r="V99" i="5" s="1"/>
  <c r="L53" i="5"/>
  <c r="J95" i="5"/>
  <c r="L110" i="5"/>
  <c r="V70" i="5"/>
  <c r="U106" i="5"/>
  <c r="K63" i="5"/>
  <c r="P106" i="5"/>
  <c r="F53" i="5"/>
  <c r="G70" i="5"/>
  <c r="T63" i="5"/>
  <c r="N63" i="5"/>
  <c r="H106" i="5"/>
  <c r="N98" i="5"/>
  <c r="P98" i="5"/>
  <c r="M53" i="5"/>
  <c r="M95" i="5"/>
  <c r="Q110" i="5"/>
  <c r="Z98" i="5"/>
  <c r="T70" i="5"/>
  <c r="P63" i="5"/>
  <c r="D106" i="5"/>
  <c r="G98" i="5"/>
  <c r="D53" i="5"/>
  <c r="F95" i="5"/>
  <c r="I111" i="5"/>
  <c r="X111" i="5" s="1"/>
  <c r="X98" i="5"/>
  <c r="X43" i="14"/>
  <c r="K43" i="14"/>
  <c r="Q43" i="14"/>
  <c r="V43" i="14"/>
  <c r="J43" i="14"/>
  <c r="F43" i="14"/>
  <c r="T43" i="14"/>
  <c r="R43" i="14"/>
  <c r="H43" i="14"/>
  <c r="Z43" i="14"/>
  <c r="N43" i="14"/>
  <c r="C43" i="14"/>
  <c r="P43" i="14"/>
  <c r="L43" i="14"/>
  <c r="D43" i="14"/>
  <c r="Y43" i="14"/>
  <c r="M43" i="14"/>
  <c r="E43" i="14"/>
  <c r="S43" i="14"/>
  <c r="O43" i="14"/>
  <c r="G43" i="14"/>
  <c r="W43" i="14"/>
  <c r="U43" i="14"/>
  <c r="X34" i="14"/>
  <c r="K34" i="14"/>
  <c r="V34" i="14"/>
  <c r="J34" i="14"/>
  <c r="Q34" i="14"/>
  <c r="T34" i="14"/>
  <c r="R34" i="14"/>
  <c r="H34" i="14"/>
  <c r="F34" i="14"/>
  <c r="Z34" i="14"/>
  <c r="N34" i="14"/>
  <c r="C34" i="14"/>
  <c r="Y34" i="14"/>
  <c r="P34" i="14"/>
  <c r="D34" i="14"/>
  <c r="L34" i="14"/>
  <c r="G34" i="14"/>
  <c r="U34" i="14"/>
  <c r="M34" i="14"/>
  <c r="W34" i="14"/>
  <c r="S34" i="14"/>
  <c r="E34" i="14"/>
  <c r="O34" i="14"/>
  <c r="S64" i="14"/>
  <c r="Z64" i="14"/>
  <c r="J64" i="14"/>
  <c r="Y64" i="14"/>
  <c r="X64" i="14"/>
  <c r="E64" i="14"/>
  <c r="R64" i="14"/>
  <c r="C64" i="14"/>
  <c r="Q64" i="14"/>
  <c r="M64" i="14"/>
  <c r="P64" i="14"/>
  <c r="K64" i="14"/>
  <c r="G64" i="14"/>
  <c r="V64" i="14"/>
  <c r="N64" i="14"/>
  <c r="H64" i="14"/>
  <c r="L64" i="14"/>
  <c r="W64" i="14"/>
  <c r="D64" i="14"/>
  <c r="O64" i="14"/>
  <c r="F64" i="14"/>
  <c r="U64" i="14"/>
  <c r="T64" i="14"/>
  <c r="Y58" i="14"/>
  <c r="H58" i="14"/>
  <c r="P58" i="14"/>
  <c r="U58" i="14"/>
  <c r="G58" i="14"/>
  <c r="R58" i="14"/>
  <c r="E58" i="14"/>
  <c r="Q58" i="14"/>
  <c r="C58" i="14"/>
  <c r="J58" i="14"/>
  <c r="Z58" i="14"/>
  <c r="O58" i="14"/>
  <c r="T58" i="14"/>
  <c r="L58" i="14"/>
  <c r="D58" i="14"/>
  <c r="V58" i="14"/>
  <c r="N58" i="14"/>
  <c r="M58" i="14"/>
  <c r="S58" i="14"/>
  <c r="F58" i="14"/>
  <c r="X58" i="14"/>
  <c r="K58" i="14"/>
  <c r="W58" i="14"/>
  <c r="P62" i="14"/>
  <c r="H62" i="14"/>
  <c r="O62" i="14"/>
  <c r="J62" i="14"/>
  <c r="Z62" i="14"/>
  <c r="Y62" i="14"/>
  <c r="R62" i="14"/>
  <c r="E62" i="14"/>
  <c r="G62" i="14"/>
  <c r="C62" i="14"/>
  <c r="U62" i="14"/>
  <c r="Q62" i="14"/>
  <c r="L62" i="14"/>
  <c r="D62" i="14"/>
  <c r="S62" i="14"/>
  <c r="M62" i="14"/>
  <c r="N62" i="14"/>
  <c r="W62" i="14"/>
  <c r="F62" i="14"/>
  <c r="K62" i="14"/>
  <c r="T62" i="14"/>
  <c r="V62" i="14"/>
  <c r="X62" i="14"/>
  <c r="Y55" i="14"/>
  <c r="S55" i="14"/>
  <c r="C55" i="14"/>
  <c r="Q55" i="14"/>
  <c r="P55" i="14"/>
  <c r="U55" i="14"/>
  <c r="H55" i="14"/>
  <c r="M55" i="14"/>
  <c r="E55" i="14"/>
  <c r="W55" i="14"/>
  <c r="T55" i="14"/>
  <c r="X55" i="14"/>
  <c r="D55" i="14"/>
  <c r="F55" i="14"/>
  <c r="O55" i="14"/>
  <c r="J55" i="14"/>
  <c r="N55" i="14"/>
  <c r="V55" i="14"/>
  <c r="K55" i="14"/>
  <c r="Z55" i="14"/>
  <c r="R55" i="14"/>
  <c r="L55" i="14"/>
  <c r="G55" i="14"/>
  <c r="P52" i="14"/>
  <c r="D52" i="14"/>
  <c r="V52" i="14"/>
  <c r="Z52" i="14"/>
  <c r="N52" i="14"/>
  <c r="C52" i="14"/>
  <c r="Y52" i="14"/>
  <c r="L52" i="14"/>
  <c r="X52" i="14"/>
  <c r="K52" i="14"/>
  <c r="J52" i="14"/>
  <c r="R52" i="14"/>
  <c r="H52" i="14"/>
  <c r="T52" i="14"/>
  <c r="Q52" i="14"/>
  <c r="F52" i="14"/>
  <c r="S52" i="14"/>
  <c r="W52" i="14"/>
  <c r="U52" i="14"/>
  <c r="M52" i="14"/>
  <c r="O52" i="14"/>
  <c r="G52" i="14"/>
  <c r="E52" i="14"/>
  <c r="L56" i="14"/>
  <c r="R56" i="14"/>
  <c r="K56" i="14"/>
  <c r="J56" i="14"/>
  <c r="H56" i="14"/>
  <c r="P56" i="14"/>
  <c r="D56" i="14"/>
  <c r="Q56" i="14"/>
  <c r="N56" i="14"/>
  <c r="C56" i="14"/>
  <c r="F56" i="14"/>
  <c r="O56" i="14"/>
  <c r="G56" i="14"/>
  <c r="S56" i="14"/>
  <c r="M56" i="14"/>
  <c r="E56" i="14"/>
  <c r="I47" i="5"/>
  <c r="Y47" i="5" s="1"/>
  <c r="V46" i="5"/>
  <c r="Z31" i="5"/>
  <c r="S51" i="14"/>
  <c r="Y51" i="14"/>
  <c r="X51" i="14"/>
  <c r="D51" i="14"/>
  <c r="F51" i="14"/>
  <c r="E51" i="14"/>
  <c r="V51" i="14"/>
  <c r="K51" i="14"/>
  <c r="G51" i="14"/>
  <c r="R51" i="14"/>
  <c r="U51" i="14"/>
  <c r="H51" i="14"/>
  <c r="C51" i="14"/>
  <c r="O51" i="14"/>
  <c r="N51" i="14"/>
  <c r="M51" i="14"/>
  <c r="J51" i="14"/>
  <c r="T51" i="14"/>
  <c r="L51" i="14"/>
  <c r="Q51" i="14"/>
  <c r="W51" i="14"/>
  <c r="P51" i="14"/>
  <c r="Z51" i="14"/>
  <c r="S70" i="5"/>
  <c r="O70" i="5"/>
  <c r="C70" i="5"/>
  <c r="S100" i="5"/>
  <c r="Q100" i="5"/>
  <c r="T46" i="5"/>
  <c r="J46" i="5"/>
  <c r="S63" i="5"/>
  <c r="F63" i="5"/>
  <c r="H76" i="5"/>
  <c r="I77" i="5"/>
  <c r="Y77" i="5" s="1"/>
  <c r="F106" i="5"/>
  <c r="E106" i="5"/>
  <c r="D65" i="5"/>
  <c r="I66" i="5"/>
  <c r="X66" i="5" s="1"/>
  <c r="D98" i="5"/>
  <c r="R98" i="5"/>
  <c r="L55" i="5"/>
  <c r="H55" i="5"/>
  <c r="J102" i="5"/>
  <c r="E53" i="5"/>
  <c r="S53" i="5"/>
  <c r="K80" i="5"/>
  <c r="E80" i="5"/>
  <c r="N80" i="5"/>
  <c r="R95" i="5"/>
  <c r="E95" i="5"/>
  <c r="F110" i="5"/>
  <c r="E110" i="5"/>
  <c r="K14" i="5"/>
  <c r="P14" i="5"/>
  <c r="Z14" i="5"/>
  <c r="V100" i="5"/>
  <c r="Z55" i="5"/>
  <c r="Z61" i="5"/>
  <c r="W98" i="5"/>
  <c r="U80" i="5"/>
  <c r="O29" i="5"/>
  <c r="U29" i="5"/>
  <c r="Y29" i="5"/>
  <c r="F25" i="5"/>
  <c r="J25" i="5"/>
  <c r="W40" i="5"/>
  <c r="U25" i="5"/>
  <c r="H31" i="5"/>
  <c r="X31" i="5"/>
  <c r="N31" i="5"/>
  <c r="W89" i="5"/>
  <c r="V110" i="5"/>
  <c r="Y106" i="5"/>
  <c r="Z76" i="5"/>
  <c r="J16" i="5"/>
  <c r="M16" i="5"/>
  <c r="E16" i="5"/>
  <c r="W65" i="5"/>
  <c r="I21" i="5"/>
  <c r="P21" i="5" s="1"/>
  <c r="G20" i="5"/>
  <c r="U20" i="5"/>
  <c r="Z53" i="5"/>
  <c r="V83" i="5"/>
  <c r="X37" i="14"/>
  <c r="Z37" i="14"/>
  <c r="Y37" i="14"/>
  <c r="F37" i="14"/>
  <c r="O37" i="14"/>
  <c r="J37" i="14"/>
  <c r="L37" i="14"/>
  <c r="Q37" i="14"/>
  <c r="G37" i="14"/>
  <c r="R37" i="14"/>
  <c r="N37" i="14"/>
  <c r="D37" i="14"/>
  <c r="U37" i="14"/>
  <c r="H37" i="14"/>
  <c r="V37" i="14"/>
  <c r="C37" i="14"/>
  <c r="K37" i="14"/>
  <c r="T37" i="14"/>
  <c r="W37" i="14"/>
  <c r="E37" i="14"/>
  <c r="S37" i="14"/>
  <c r="M37" i="14"/>
  <c r="P37" i="14"/>
  <c r="M31" i="14"/>
  <c r="Y31" i="14"/>
  <c r="L31" i="14"/>
  <c r="F31" i="14"/>
  <c r="W31" i="14"/>
  <c r="U31" i="14"/>
  <c r="G31" i="14"/>
  <c r="T31" i="14"/>
  <c r="O31" i="14"/>
  <c r="D31" i="14"/>
  <c r="Q31" i="14"/>
  <c r="N31" i="14"/>
  <c r="E31" i="14"/>
  <c r="C31" i="14"/>
  <c r="Z31" i="14"/>
  <c r="R31" i="14"/>
  <c r="P31" i="14"/>
  <c r="S31" i="14"/>
  <c r="H31" i="14"/>
  <c r="K31" i="14"/>
  <c r="J31" i="14"/>
  <c r="V31" i="14"/>
  <c r="X31" i="14"/>
  <c r="T53" i="14"/>
  <c r="H53" i="14"/>
  <c r="R53" i="14"/>
  <c r="V53" i="14"/>
  <c r="S53" i="14"/>
  <c r="K53" i="14"/>
  <c r="N53" i="14"/>
  <c r="W53" i="14"/>
  <c r="Z53" i="14"/>
  <c r="O53" i="14"/>
  <c r="P53" i="14"/>
  <c r="G53" i="14"/>
  <c r="D53" i="14"/>
  <c r="E53" i="14"/>
  <c r="Y53" i="14"/>
  <c r="Q53" i="14"/>
  <c r="F53" i="14"/>
  <c r="X53" i="14"/>
  <c r="J53" i="14"/>
  <c r="C53" i="14"/>
  <c r="L53" i="14"/>
  <c r="M53" i="14"/>
  <c r="U53" i="14"/>
  <c r="Q28" i="14"/>
  <c r="T28" i="14"/>
  <c r="U28" i="14"/>
  <c r="G28" i="14"/>
  <c r="F28" i="14"/>
  <c r="N28" i="14"/>
  <c r="R28" i="14"/>
  <c r="J28" i="14"/>
  <c r="E28" i="14"/>
  <c r="X28" i="14"/>
  <c r="L28" i="14"/>
  <c r="K28" i="14"/>
  <c r="V28" i="14"/>
  <c r="Y28" i="14"/>
  <c r="W28" i="14"/>
  <c r="M28" i="14"/>
  <c r="D28" i="14"/>
  <c r="C28" i="14"/>
  <c r="Z28" i="14"/>
  <c r="S28" i="14"/>
  <c r="O28" i="14"/>
  <c r="P28" i="14"/>
  <c r="H28" i="14"/>
  <c r="U60" i="14"/>
  <c r="K60" i="14"/>
  <c r="S60" i="14"/>
  <c r="P60" i="14"/>
  <c r="M60" i="14"/>
  <c r="Z60" i="14"/>
  <c r="J60" i="14"/>
  <c r="W60" i="14"/>
  <c r="E60" i="14"/>
  <c r="N60" i="14"/>
  <c r="G60" i="14"/>
  <c r="F60" i="14"/>
  <c r="Y60" i="14"/>
  <c r="T60" i="14"/>
  <c r="O60" i="14"/>
  <c r="R60" i="14"/>
  <c r="H60" i="14"/>
  <c r="L60" i="14"/>
  <c r="V60" i="14"/>
  <c r="Q60" i="14"/>
  <c r="D60" i="14"/>
  <c r="C60" i="14"/>
  <c r="X60" i="14"/>
  <c r="Q38" i="14"/>
  <c r="F38" i="14"/>
  <c r="K38" i="14"/>
  <c r="P38" i="14"/>
  <c r="D38" i="14"/>
  <c r="X38" i="14"/>
  <c r="Z38" i="14"/>
  <c r="N38" i="14"/>
  <c r="C38" i="14"/>
  <c r="Y38" i="14"/>
  <c r="L38" i="14"/>
  <c r="T38" i="14"/>
  <c r="V38" i="14"/>
  <c r="R38" i="14"/>
  <c r="J38" i="14"/>
  <c r="H38" i="14"/>
  <c r="U38" i="14"/>
  <c r="M38" i="14"/>
  <c r="E38" i="14"/>
  <c r="W38" i="14"/>
  <c r="O38" i="14"/>
  <c r="G38" i="14"/>
  <c r="S38" i="14"/>
  <c r="Z47" i="14"/>
  <c r="N47" i="14"/>
  <c r="C47" i="14"/>
  <c r="T47" i="14"/>
  <c r="Y47" i="14"/>
  <c r="L47" i="14"/>
  <c r="X47" i="14"/>
  <c r="K47" i="14"/>
  <c r="V47" i="14"/>
  <c r="J47" i="14"/>
  <c r="Q47" i="14"/>
  <c r="F47" i="14"/>
  <c r="H47" i="14"/>
  <c r="D47" i="14"/>
  <c r="R47" i="14"/>
  <c r="P47" i="14"/>
  <c r="E47" i="14"/>
  <c r="S47" i="14"/>
  <c r="G47" i="14"/>
  <c r="U47" i="14"/>
  <c r="W47" i="14"/>
  <c r="M47" i="14"/>
  <c r="O47" i="14"/>
  <c r="U27" i="14"/>
  <c r="T27" i="14"/>
  <c r="Q27" i="14"/>
  <c r="G27" i="14"/>
  <c r="E27" i="14"/>
  <c r="F27" i="14"/>
  <c r="J27" i="14"/>
  <c r="D27" i="14"/>
  <c r="H27" i="14"/>
  <c r="X27" i="14"/>
  <c r="O27" i="14"/>
  <c r="S27" i="14"/>
  <c r="P27" i="14"/>
  <c r="C27" i="14"/>
  <c r="W27" i="14"/>
  <c r="M27" i="14"/>
  <c r="N27" i="14"/>
  <c r="R27" i="14"/>
  <c r="Z27" i="14"/>
  <c r="L27" i="14"/>
  <c r="K27" i="14"/>
  <c r="V27" i="14"/>
  <c r="Y27" i="14"/>
  <c r="X32" i="14"/>
  <c r="S32" i="14"/>
  <c r="D32" i="14"/>
  <c r="Q32" i="14"/>
  <c r="P32" i="14"/>
  <c r="N32" i="14"/>
  <c r="F32" i="14"/>
  <c r="Y32" i="14"/>
  <c r="G32" i="14"/>
  <c r="E32" i="14"/>
  <c r="V32" i="14"/>
  <c r="L32" i="14"/>
  <c r="K32" i="14"/>
  <c r="C32" i="14"/>
  <c r="O32" i="14"/>
  <c r="R32" i="14"/>
  <c r="U32" i="14"/>
  <c r="H32" i="14"/>
  <c r="W32" i="14"/>
  <c r="J32" i="14"/>
  <c r="M32" i="14"/>
  <c r="Z32" i="14"/>
  <c r="T32" i="14"/>
  <c r="N29" i="14"/>
  <c r="U29" i="14"/>
  <c r="G29" i="14"/>
  <c r="Y29" i="14"/>
  <c r="C29" i="14"/>
  <c r="E29" i="14"/>
  <c r="Z29" i="14"/>
  <c r="Q29" i="14"/>
  <c r="R29" i="14"/>
  <c r="P29" i="14"/>
  <c r="O29" i="14"/>
  <c r="M29" i="14"/>
  <c r="S29" i="14"/>
  <c r="H29" i="14"/>
  <c r="D29" i="14"/>
  <c r="V29" i="14"/>
  <c r="L29" i="14"/>
  <c r="X29" i="14"/>
  <c r="W29" i="14"/>
  <c r="J29" i="14"/>
  <c r="T29" i="14"/>
  <c r="K29" i="14"/>
  <c r="F29" i="14"/>
  <c r="V50" i="14"/>
  <c r="F50" i="14"/>
  <c r="S50" i="14"/>
  <c r="D50" i="14"/>
  <c r="P50" i="14"/>
  <c r="R50" i="14"/>
  <c r="Q50" i="14"/>
  <c r="Z50" i="14"/>
  <c r="K50" i="14"/>
  <c r="H50" i="14"/>
  <c r="G50" i="14"/>
  <c r="L50" i="14"/>
  <c r="U50" i="14"/>
  <c r="T50" i="14"/>
  <c r="M50" i="14"/>
  <c r="J50" i="14"/>
  <c r="N50" i="14"/>
  <c r="W50" i="14"/>
  <c r="C50" i="14"/>
  <c r="O50" i="14"/>
  <c r="E50" i="14"/>
  <c r="X50" i="14"/>
  <c r="Y50" i="14"/>
  <c r="K70" i="5"/>
  <c r="J63" i="5"/>
  <c r="N106" i="5"/>
  <c r="L106" i="5"/>
  <c r="T98" i="5"/>
  <c r="C98" i="5"/>
  <c r="F102" i="5"/>
  <c r="G53" i="5"/>
  <c r="I54" i="5"/>
  <c r="V54" i="5" s="1"/>
  <c r="L80" i="5"/>
  <c r="J80" i="5"/>
  <c r="M80" i="5"/>
  <c r="K95" i="5"/>
  <c r="Q95" i="5"/>
  <c r="O110" i="5"/>
  <c r="G110" i="5"/>
  <c r="F14" i="5"/>
  <c r="S14" i="5"/>
  <c r="X14" i="5"/>
  <c r="Z70" i="5"/>
  <c r="U100" i="5"/>
  <c r="Y55" i="5"/>
  <c r="V98" i="5"/>
  <c r="Z80" i="5"/>
  <c r="S31" i="5"/>
  <c r="J31" i="5"/>
  <c r="F31" i="5"/>
  <c r="U110" i="5"/>
  <c r="Z106" i="5"/>
  <c r="Y76" i="5"/>
  <c r="R16" i="5"/>
  <c r="U16" i="5"/>
  <c r="I17" i="5"/>
  <c r="C17" i="5" s="1"/>
  <c r="Z65" i="5"/>
  <c r="D20" i="5"/>
  <c r="K20" i="5"/>
  <c r="V20" i="5"/>
  <c r="Y53" i="5"/>
  <c r="K102" i="5"/>
  <c r="G46" i="5"/>
  <c r="G63" i="5"/>
  <c r="F70" i="5"/>
  <c r="E70" i="5"/>
  <c r="F100" i="5"/>
  <c r="H100" i="5"/>
  <c r="R46" i="5"/>
  <c r="P46" i="5"/>
  <c r="O46" i="5"/>
  <c r="Q63" i="5"/>
  <c r="R63" i="5"/>
  <c r="E76" i="5"/>
  <c r="M76" i="5"/>
  <c r="M106" i="5"/>
  <c r="O106" i="5"/>
  <c r="Q106" i="5"/>
  <c r="M65" i="5"/>
  <c r="P65" i="5"/>
  <c r="T65" i="5"/>
  <c r="H98" i="5"/>
  <c r="L98" i="5"/>
  <c r="G55" i="5"/>
  <c r="P55" i="5"/>
  <c r="L102" i="5"/>
  <c r="R53" i="5"/>
  <c r="Q53" i="5"/>
  <c r="I81" i="5"/>
  <c r="X81" i="5" s="1"/>
  <c r="F80" i="5"/>
  <c r="G95" i="5"/>
  <c r="P95" i="5"/>
  <c r="N95" i="5"/>
  <c r="M110" i="5"/>
  <c r="N14" i="5"/>
  <c r="E14" i="5"/>
  <c r="G14" i="5"/>
  <c r="U70" i="5"/>
  <c r="Z100" i="5"/>
  <c r="X55" i="5"/>
  <c r="U61" i="5"/>
  <c r="W63" i="5"/>
  <c r="Y80" i="5"/>
  <c r="K29" i="5"/>
  <c r="L29" i="5"/>
  <c r="C29" i="5"/>
  <c r="R29" i="5"/>
  <c r="Y40" i="5"/>
  <c r="C25" i="5"/>
  <c r="W25" i="5"/>
  <c r="Z40" i="5"/>
  <c r="Y31" i="5"/>
  <c r="R31" i="5"/>
  <c r="Y46" i="5"/>
  <c r="U89" i="5"/>
  <c r="S110" i="5"/>
  <c r="X106" i="5"/>
  <c r="V76" i="5"/>
  <c r="Z16" i="5"/>
  <c r="F16" i="5"/>
  <c r="P16" i="5"/>
  <c r="E20" i="5"/>
  <c r="P20" i="5"/>
  <c r="S20" i="5"/>
  <c r="U53" i="5"/>
  <c r="W83" i="5"/>
  <c r="Z15" i="14"/>
  <c r="X15" i="14"/>
  <c r="L15" i="14"/>
  <c r="V15" i="14"/>
  <c r="K15" i="14"/>
  <c r="U15" i="14"/>
  <c r="T15" i="14"/>
  <c r="H15" i="14"/>
  <c r="N15" i="14"/>
  <c r="D15" i="14"/>
  <c r="C15" i="14"/>
  <c r="P15" i="14"/>
  <c r="E15" i="14"/>
  <c r="S15" i="14"/>
  <c r="M15" i="14"/>
  <c r="F15" i="14"/>
  <c r="O15" i="14"/>
  <c r="Q15" i="14"/>
  <c r="W15" i="14"/>
  <c r="Y15" i="14"/>
  <c r="G15" i="14"/>
  <c r="J15" i="14"/>
  <c r="R15" i="14"/>
  <c r="S54" i="14"/>
  <c r="H54" i="14"/>
  <c r="F54" i="14"/>
  <c r="V54" i="14"/>
  <c r="Z54" i="14"/>
  <c r="W54" i="14"/>
  <c r="C54" i="14"/>
  <c r="O54" i="14"/>
  <c r="X54" i="14"/>
  <c r="Q54" i="14"/>
  <c r="G54" i="14"/>
  <c r="L54" i="14"/>
  <c r="K54" i="14"/>
  <c r="P54" i="14"/>
  <c r="D54" i="14"/>
  <c r="E54" i="14"/>
  <c r="R54" i="14"/>
  <c r="Y54" i="14"/>
  <c r="T54" i="14"/>
  <c r="J54" i="14"/>
  <c r="U54" i="14"/>
  <c r="N54" i="14"/>
  <c r="M54" i="14"/>
  <c r="Z18" i="14"/>
  <c r="X18" i="14"/>
  <c r="L18" i="14"/>
  <c r="V18" i="14"/>
  <c r="K18" i="14"/>
  <c r="U18" i="14"/>
  <c r="T18" i="14"/>
  <c r="H18" i="14"/>
  <c r="N18" i="14"/>
  <c r="D18" i="14"/>
  <c r="P18" i="14"/>
  <c r="M18" i="14"/>
  <c r="F18" i="14"/>
  <c r="C18" i="14"/>
  <c r="E18" i="14"/>
  <c r="S18" i="14"/>
  <c r="R18" i="14"/>
  <c r="G18" i="14"/>
  <c r="Y18" i="14"/>
  <c r="W18" i="14"/>
  <c r="O18" i="14"/>
  <c r="Q18" i="14"/>
  <c r="J18" i="14"/>
  <c r="X42" i="14"/>
  <c r="S42" i="14"/>
  <c r="Q42" i="14"/>
  <c r="L42" i="14"/>
  <c r="D42" i="14"/>
  <c r="Y42" i="14"/>
  <c r="F42" i="14"/>
  <c r="C42" i="14"/>
  <c r="O42" i="14"/>
  <c r="J42" i="14"/>
  <c r="G42" i="14"/>
  <c r="R42" i="14"/>
  <c r="U42" i="14"/>
  <c r="H42" i="14"/>
  <c r="N42" i="14"/>
  <c r="V42" i="14"/>
  <c r="P42" i="14"/>
  <c r="K42" i="14"/>
  <c r="M42" i="14"/>
  <c r="E42" i="14"/>
  <c r="T42" i="14"/>
  <c r="Z42" i="14"/>
  <c r="W42" i="14"/>
  <c r="V44" i="14"/>
  <c r="W44" i="14"/>
  <c r="Z44" i="14"/>
  <c r="J44" i="14"/>
  <c r="O44" i="14"/>
  <c r="P44" i="14"/>
  <c r="S44" i="14"/>
  <c r="G44" i="14"/>
  <c r="D44" i="14"/>
  <c r="K44" i="14"/>
  <c r="N44" i="14"/>
  <c r="E44" i="14"/>
  <c r="Y44" i="14"/>
  <c r="H44" i="14"/>
  <c r="Q44" i="14"/>
  <c r="L44" i="14"/>
  <c r="C44" i="14"/>
  <c r="T44" i="14"/>
  <c r="U44" i="14"/>
  <c r="R44" i="14"/>
  <c r="M44" i="14"/>
  <c r="X44" i="14"/>
  <c r="F44" i="14"/>
  <c r="V36" i="14"/>
  <c r="D36" i="14"/>
  <c r="P36" i="14"/>
  <c r="S36" i="14"/>
  <c r="R36" i="14"/>
  <c r="Q36" i="14"/>
  <c r="H36" i="14"/>
  <c r="Z36" i="14"/>
  <c r="F36" i="14"/>
  <c r="N36" i="14"/>
  <c r="W36" i="14"/>
  <c r="C36" i="14"/>
  <c r="K36" i="14"/>
  <c r="O36" i="14"/>
  <c r="X36" i="14"/>
  <c r="M36" i="14"/>
  <c r="J36" i="14"/>
  <c r="E36" i="14"/>
  <c r="L36" i="14"/>
  <c r="T36" i="14"/>
  <c r="G36" i="14"/>
  <c r="Y36" i="14"/>
  <c r="U36" i="14"/>
  <c r="Z12" i="14"/>
  <c r="X12" i="14"/>
  <c r="L12" i="14"/>
  <c r="V12" i="14"/>
  <c r="K12" i="14"/>
  <c r="U12" i="14"/>
  <c r="T12" i="14"/>
  <c r="H12" i="14"/>
  <c r="N12" i="14"/>
  <c r="D12" i="14"/>
  <c r="F12" i="14"/>
  <c r="E12" i="14"/>
  <c r="C12" i="14"/>
  <c r="S12" i="14"/>
  <c r="P12" i="14"/>
  <c r="M12" i="14"/>
  <c r="W12" i="14"/>
  <c r="Q12" i="14"/>
  <c r="J12" i="14"/>
  <c r="O12" i="14"/>
  <c r="G12" i="14"/>
  <c r="R12" i="14"/>
  <c r="Y12" i="14"/>
  <c r="Q26" i="14"/>
  <c r="G26" i="14"/>
  <c r="P26" i="14"/>
  <c r="H26" i="14"/>
  <c r="F26" i="14"/>
  <c r="T26" i="14"/>
  <c r="J26" i="14"/>
  <c r="X26" i="14"/>
  <c r="V26" i="14"/>
  <c r="U26" i="14"/>
  <c r="L26" i="14"/>
  <c r="D26" i="14"/>
  <c r="S26" i="14"/>
  <c r="C26" i="14"/>
  <c r="Z26" i="14"/>
  <c r="E26" i="14"/>
  <c r="R26" i="14"/>
  <c r="K26" i="14"/>
  <c r="M26" i="14"/>
  <c r="N26" i="14"/>
  <c r="Y26" i="14"/>
  <c r="O26" i="14"/>
  <c r="W26" i="14"/>
  <c r="K45" i="14"/>
  <c r="Z45" i="14"/>
  <c r="H45" i="14"/>
  <c r="F45" i="14"/>
  <c r="D45" i="14"/>
  <c r="S45" i="14"/>
  <c r="V45" i="14"/>
  <c r="R45" i="14"/>
  <c r="U45" i="14"/>
  <c r="T45" i="14"/>
  <c r="M45" i="14"/>
  <c r="J45" i="14"/>
  <c r="E45" i="14"/>
  <c r="W45" i="14"/>
  <c r="C45" i="14"/>
  <c r="P45" i="14"/>
  <c r="O45" i="14"/>
  <c r="X45" i="14"/>
  <c r="L45" i="14"/>
  <c r="G45" i="14"/>
  <c r="N45" i="14"/>
  <c r="Y45" i="14"/>
  <c r="Q45" i="14"/>
  <c r="X61" i="14"/>
  <c r="U61" i="14"/>
  <c r="S61" i="14"/>
  <c r="H61" i="14"/>
  <c r="G61" i="14"/>
  <c r="V61" i="14"/>
  <c r="E61" i="14"/>
  <c r="Q61" i="14"/>
  <c r="N61" i="14"/>
  <c r="Y61" i="14"/>
  <c r="M61" i="14"/>
  <c r="T61" i="14"/>
  <c r="C61" i="14"/>
  <c r="F61" i="14"/>
  <c r="O61" i="14"/>
  <c r="D61" i="14"/>
  <c r="K61" i="14"/>
  <c r="R61" i="14"/>
  <c r="P61" i="14"/>
  <c r="Z61" i="14"/>
  <c r="J61" i="14"/>
  <c r="W61" i="14"/>
  <c r="L61" i="14"/>
  <c r="H46" i="5"/>
  <c r="V31" i="5"/>
  <c r="Z46" i="5"/>
  <c r="M70" i="5"/>
  <c r="H70" i="5"/>
  <c r="F46" i="5"/>
  <c r="L70" i="5"/>
  <c r="I71" i="5"/>
  <c r="V71" i="5" s="1"/>
  <c r="T100" i="5"/>
  <c r="I101" i="5"/>
  <c r="Y101" i="5" s="1"/>
  <c r="M46" i="5"/>
  <c r="D46" i="5"/>
  <c r="E46" i="5"/>
  <c r="C63" i="5"/>
  <c r="H63" i="5"/>
  <c r="P76" i="5"/>
  <c r="O76" i="5"/>
  <c r="J106" i="5"/>
  <c r="K106" i="5"/>
  <c r="G106" i="5"/>
  <c r="F65" i="5"/>
  <c r="M78" i="5"/>
  <c r="K98" i="5"/>
  <c r="Q98" i="5"/>
  <c r="C55" i="5"/>
  <c r="D102" i="5"/>
  <c r="P53" i="5"/>
  <c r="O53" i="5"/>
  <c r="R80" i="5"/>
  <c r="C80" i="5"/>
  <c r="O95" i="5"/>
  <c r="N110" i="5"/>
  <c r="D110" i="5"/>
  <c r="V14" i="5"/>
  <c r="M14" i="5"/>
  <c r="Y70" i="5"/>
  <c r="V102" i="5"/>
  <c r="V63" i="5"/>
  <c r="F29" i="5"/>
  <c r="T29" i="5"/>
  <c r="X44" i="5"/>
  <c r="L25" i="5"/>
  <c r="X40" i="5"/>
  <c r="L31" i="5"/>
  <c r="T31" i="5"/>
  <c r="U46" i="5"/>
  <c r="U31" i="5"/>
  <c r="Z110" i="5"/>
  <c r="W106" i="5"/>
  <c r="Q16" i="5"/>
  <c r="N16" i="5"/>
  <c r="H20" i="5"/>
  <c r="X20" i="5"/>
  <c r="X53" i="5"/>
  <c r="Z16" i="14"/>
  <c r="X16" i="14"/>
  <c r="L16" i="14"/>
  <c r="V16" i="14"/>
  <c r="K16" i="14"/>
  <c r="U16" i="14"/>
  <c r="T16" i="14"/>
  <c r="H16" i="14"/>
  <c r="N16" i="14"/>
  <c r="D16" i="14"/>
  <c r="F16" i="14"/>
  <c r="E16" i="14"/>
  <c r="C16" i="14"/>
  <c r="S16" i="14"/>
  <c r="P16" i="14"/>
  <c r="M16" i="14"/>
  <c r="O16" i="14"/>
  <c r="G16" i="14"/>
  <c r="Q16" i="14"/>
  <c r="J16" i="14"/>
  <c r="R16" i="14"/>
  <c r="W16" i="14"/>
  <c r="Y16" i="14"/>
  <c r="R63" i="14"/>
  <c r="G63" i="14"/>
  <c r="Z63" i="14"/>
  <c r="Q63" i="14"/>
  <c r="E63" i="14"/>
  <c r="M63" i="14"/>
  <c r="P63" i="14"/>
  <c r="C63" i="14"/>
  <c r="O63" i="14"/>
  <c r="X63" i="14"/>
  <c r="Y63" i="14"/>
  <c r="K63" i="14"/>
  <c r="W63" i="14"/>
  <c r="H63" i="14"/>
  <c r="F63" i="14"/>
  <c r="T63" i="14"/>
  <c r="L63" i="14"/>
  <c r="U63" i="14"/>
  <c r="V63" i="14"/>
  <c r="N63" i="14"/>
  <c r="D63" i="14"/>
  <c r="S63" i="14"/>
  <c r="J63" i="14"/>
  <c r="N46" i="5"/>
  <c r="L46" i="5"/>
  <c r="S102" i="5"/>
  <c r="E102" i="5"/>
  <c r="X70" i="5"/>
  <c r="Y102" i="5"/>
  <c r="Y98" i="5"/>
  <c r="U63" i="5"/>
  <c r="K31" i="5"/>
  <c r="C31" i="5"/>
  <c r="W31" i="5"/>
  <c r="O31" i="5"/>
  <c r="R110" i="5"/>
  <c r="W53" i="5"/>
  <c r="O23" i="14"/>
  <c r="W23" i="14"/>
  <c r="Z23" i="14"/>
  <c r="N23" i="14"/>
  <c r="Y23" i="14"/>
  <c r="J23" i="14"/>
  <c r="X23" i="14"/>
  <c r="H23" i="14"/>
  <c r="Q23" i="14"/>
  <c r="F23" i="14"/>
  <c r="G23" i="14"/>
  <c r="T23" i="14"/>
  <c r="P23" i="14"/>
  <c r="E23" i="14"/>
  <c r="D23" i="14"/>
  <c r="M23" i="14"/>
  <c r="K23" i="14"/>
  <c r="R23" i="14"/>
  <c r="C23" i="14"/>
  <c r="L23" i="14"/>
  <c r="S23" i="14"/>
  <c r="V23" i="14"/>
  <c r="U23" i="14"/>
  <c r="V48" i="14"/>
  <c r="T48" i="14"/>
  <c r="S48" i="14"/>
  <c r="H48" i="14"/>
  <c r="C48" i="14"/>
  <c r="G48" i="14"/>
  <c r="D48" i="14"/>
  <c r="U48" i="14"/>
  <c r="X48" i="14"/>
  <c r="E48" i="14"/>
  <c r="Y48" i="14"/>
  <c r="M48" i="14"/>
  <c r="L48" i="14"/>
  <c r="J48" i="14"/>
  <c r="F48" i="14"/>
  <c r="R48" i="14"/>
  <c r="O48" i="14"/>
  <c r="P48" i="14"/>
  <c r="W48" i="14"/>
  <c r="Z48" i="14"/>
  <c r="N48" i="14"/>
  <c r="Q48" i="14"/>
  <c r="K48" i="14"/>
  <c r="S35" i="14"/>
  <c r="H35" i="14"/>
  <c r="V35" i="14"/>
  <c r="T35" i="14"/>
  <c r="C35" i="14"/>
  <c r="N35" i="14"/>
  <c r="R35" i="14"/>
  <c r="Q35" i="14"/>
  <c r="F35" i="14"/>
  <c r="J35" i="14"/>
  <c r="K35" i="14"/>
  <c r="W35" i="14"/>
  <c r="Z35" i="14"/>
  <c r="U35" i="14"/>
  <c r="X35" i="14"/>
  <c r="M35" i="14"/>
  <c r="L35" i="14"/>
  <c r="E35" i="14"/>
  <c r="O35" i="14"/>
  <c r="P35" i="14"/>
  <c r="G35" i="14"/>
  <c r="D35" i="14"/>
  <c r="Y35" i="14"/>
  <c r="Z20" i="14"/>
  <c r="X20" i="14"/>
  <c r="L20" i="14"/>
  <c r="V20" i="14"/>
  <c r="K20" i="14"/>
  <c r="S20" i="14"/>
  <c r="U20" i="14"/>
  <c r="T20" i="14"/>
  <c r="H20" i="14"/>
  <c r="F20" i="14"/>
  <c r="N20" i="14"/>
  <c r="D20" i="14"/>
  <c r="E20" i="14"/>
  <c r="C20" i="14"/>
  <c r="M20" i="14"/>
  <c r="P20" i="14"/>
  <c r="Q20" i="14"/>
  <c r="Y20" i="14"/>
  <c r="G20" i="14"/>
  <c r="W20" i="14"/>
  <c r="J20" i="14"/>
  <c r="R20" i="14"/>
  <c r="O20" i="14"/>
  <c r="Z59" i="14"/>
  <c r="M59" i="14"/>
  <c r="Y59" i="14"/>
  <c r="K59" i="14"/>
  <c r="G59" i="14"/>
  <c r="X59" i="14"/>
  <c r="W59" i="14"/>
  <c r="H59" i="14"/>
  <c r="R59" i="14"/>
  <c r="P59" i="14"/>
  <c r="C59" i="14"/>
  <c r="E59" i="14"/>
  <c r="Q59" i="14"/>
  <c r="O59" i="14"/>
  <c r="T59" i="14"/>
  <c r="J59" i="14"/>
  <c r="L59" i="14"/>
  <c r="U59" i="14"/>
  <c r="D59" i="14"/>
  <c r="V59" i="14"/>
  <c r="N59" i="14"/>
  <c r="F59" i="14"/>
  <c r="S59" i="14"/>
  <c r="Y46" i="14"/>
  <c r="F46" i="14"/>
  <c r="X46" i="14"/>
  <c r="D46" i="14"/>
  <c r="S46" i="14"/>
  <c r="C46" i="14"/>
  <c r="Q46" i="14"/>
  <c r="N46" i="14"/>
  <c r="P46" i="14"/>
  <c r="L46" i="14"/>
  <c r="W46" i="14"/>
  <c r="T46" i="14"/>
  <c r="O46" i="14"/>
  <c r="J46" i="14"/>
  <c r="G46" i="14"/>
  <c r="R46" i="14"/>
  <c r="E46" i="14"/>
  <c r="V46" i="14"/>
  <c r="M46" i="14"/>
  <c r="K46" i="14"/>
  <c r="H46" i="14"/>
  <c r="Z46" i="14"/>
  <c r="U46" i="14"/>
  <c r="J39" i="14"/>
  <c r="T39" i="14"/>
  <c r="C39" i="14"/>
  <c r="Y39" i="14"/>
  <c r="R39" i="14"/>
  <c r="S39" i="14"/>
  <c r="N39" i="14"/>
  <c r="G39" i="14"/>
  <c r="D39" i="14"/>
  <c r="U39" i="14"/>
  <c r="X39" i="14"/>
  <c r="M39" i="14"/>
  <c r="L39" i="14"/>
  <c r="V39" i="14"/>
  <c r="F39" i="14"/>
  <c r="W39" i="14"/>
  <c r="Z39" i="14"/>
  <c r="Q39" i="14"/>
  <c r="P39" i="14"/>
  <c r="K39" i="14"/>
  <c r="E39" i="14"/>
  <c r="H39" i="14"/>
  <c r="O39" i="14"/>
  <c r="Z14" i="14"/>
  <c r="X14" i="14"/>
  <c r="L14" i="14"/>
  <c r="V14" i="14"/>
  <c r="K14" i="14"/>
  <c r="U14" i="14"/>
  <c r="T14" i="14"/>
  <c r="H14" i="14"/>
  <c r="N14" i="14"/>
  <c r="D14" i="14"/>
  <c r="S14" i="14"/>
  <c r="F14" i="14"/>
  <c r="P14" i="14"/>
  <c r="M14" i="14"/>
  <c r="E14" i="14"/>
  <c r="C14" i="14"/>
  <c r="J14" i="14"/>
  <c r="R14" i="14"/>
  <c r="O14" i="14"/>
  <c r="W14" i="14"/>
  <c r="Q14" i="14"/>
  <c r="G14" i="14"/>
  <c r="Y14" i="14"/>
  <c r="Z13" i="14"/>
  <c r="X13" i="14"/>
  <c r="L13" i="14"/>
  <c r="V13" i="14"/>
  <c r="K13" i="14"/>
  <c r="U13" i="14"/>
  <c r="T13" i="14"/>
  <c r="H13" i="14"/>
  <c r="N13" i="14"/>
  <c r="D13" i="14"/>
  <c r="P13" i="14"/>
  <c r="M13" i="14"/>
  <c r="F13" i="14"/>
  <c r="S13" i="14"/>
  <c r="E13" i="14"/>
  <c r="C13" i="14"/>
  <c r="R13" i="14"/>
  <c r="G13" i="14"/>
  <c r="W13" i="14"/>
  <c r="O13" i="14"/>
  <c r="Y13" i="14"/>
  <c r="J13" i="14"/>
  <c r="Q13" i="14"/>
  <c r="V40" i="14"/>
  <c r="Z40" i="14"/>
  <c r="H40" i="14"/>
  <c r="D40" i="14"/>
  <c r="E40" i="14"/>
  <c r="S40" i="14"/>
  <c r="Y40" i="14"/>
  <c r="K40" i="14"/>
  <c r="N40" i="14"/>
  <c r="G40" i="14"/>
  <c r="L40" i="14"/>
  <c r="Q40" i="14"/>
  <c r="U40" i="14"/>
  <c r="T40" i="14"/>
  <c r="C40" i="14"/>
  <c r="X40" i="14"/>
  <c r="P40" i="14"/>
  <c r="R40" i="14"/>
  <c r="J40" i="14"/>
  <c r="F40" i="14"/>
  <c r="W40" i="14"/>
  <c r="M40" i="14"/>
  <c r="O40" i="14"/>
  <c r="K46" i="5"/>
  <c r="C46" i="5"/>
  <c r="M102" i="5"/>
  <c r="N102" i="5"/>
  <c r="U102" i="5"/>
  <c r="Y63" i="5"/>
  <c r="P31" i="5"/>
  <c r="D31" i="5"/>
  <c r="M31" i="5"/>
  <c r="U30" i="14"/>
  <c r="D30" i="14"/>
  <c r="C30" i="14"/>
  <c r="M30" i="14"/>
  <c r="N30" i="14"/>
  <c r="O30" i="14"/>
  <c r="Q30" i="14"/>
  <c r="L30" i="14"/>
  <c r="Z30" i="14"/>
  <c r="W30" i="14"/>
  <c r="Y30" i="14"/>
  <c r="F30" i="14"/>
  <c r="R30" i="14"/>
  <c r="G30" i="14"/>
  <c r="P30" i="14"/>
  <c r="S30" i="14"/>
  <c r="H30" i="14"/>
  <c r="K30" i="14"/>
  <c r="J30" i="14"/>
  <c r="V30" i="14"/>
  <c r="X30" i="14"/>
  <c r="T30" i="14"/>
  <c r="E30" i="14"/>
  <c r="C27" i="5"/>
  <c r="X78" i="5"/>
  <c r="Q78" i="5"/>
  <c r="S78" i="5"/>
  <c r="C78" i="5"/>
  <c r="R93" i="5"/>
  <c r="D93" i="5"/>
  <c r="T93" i="5"/>
  <c r="O102" i="5"/>
  <c r="T102" i="5"/>
  <c r="X102" i="5"/>
  <c r="Y72" i="5"/>
  <c r="P78" i="5"/>
  <c r="E78" i="5"/>
  <c r="E93" i="5"/>
  <c r="H93" i="5"/>
  <c r="Q93" i="5"/>
  <c r="H102" i="5"/>
  <c r="R102" i="5"/>
  <c r="W102" i="5"/>
  <c r="N78" i="5"/>
  <c r="L78" i="5"/>
  <c r="Z102" i="5"/>
  <c r="M72" i="5"/>
  <c r="T78" i="5"/>
  <c r="H78" i="5"/>
  <c r="C93" i="5"/>
  <c r="S93" i="5"/>
  <c r="G102" i="5"/>
  <c r="I103" i="5"/>
  <c r="W103" i="5" s="1"/>
  <c r="F78" i="5"/>
  <c r="K78" i="5"/>
  <c r="F72" i="5"/>
  <c r="R78" i="5"/>
  <c r="D78" i="5"/>
  <c r="M93" i="5"/>
  <c r="O93" i="5"/>
  <c r="C102" i="5"/>
  <c r="W93" i="5"/>
  <c r="O57" i="5"/>
  <c r="S57" i="5"/>
  <c r="X63" i="5"/>
  <c r="U27" i="5"/>
  <c r="P27" i="5"/>
  <c r="L27" i="5"/>
  <c r="E57" i="5"/>
  <c r="R57" i="5"/>
  <c r="M57" i="5"/>
  <c r="F57" i="5"/>
  <c r="K57" i="5"/>
  <c r="G57" i="5"/>
  <c r="X93" i="5"/>
  <c r="D27" i="5"/>
  <c r="R27" i="5"/>
  <c r="Y42" i="5"/>
  <c r="U42" i="5"/>
  <c r="N57" i="5"/>
  <c r="D57" i="5"/>
  <c r="Y57" i="5"/>
  <c r="H57" i="5"/>
  <c r="C57" i="5"/>
  <c r="P57" i="5"/>
  <c r="T57" i="5"/>
  <c r="Q57" i="5"/>
  <c r="I58" i="5"/>
  <c r="X58" i="5" s="1"/>
  <c r="Q27" i="5"/>
  <c r="E27" i="5"/>
  <c r="X27" i="5"/>
  <c r="H72" i="5"/>
  <c r="C72" i="5"/>
  <c r="O72" i="5"/>
  <c r="J72" i="5"/>
  <c r="P72" i="5"/>
  <c r="T72" i="5"/>
  <c r="X72" i="5"/>
  <c r="V57" i="5"/>
  <c r="Q72" i="5"/>
  <c r="G72" i="5"/>
  <c r="E72" i="5"/>
  <c r="I73" i="5"/>
  <c r="U73" i="5" s="1"/>
  <c r="X57" i="5"/>
  <c r="R72" i="5"/>
  <c r="L72" i="5"/>
  <c r="S72" i="5"/>
  <c r="D72" i="5"/>
  <c r="N72" i="5"/>
  <c r="K72" i="5"/>
  <c r="Z93" i="5"/>
  <c r="W72" i="5"/>
  <c r="V93" i="5"/>
  <c r="V72" i="5"/>
  <c r="I88" i="5"/>
  <c r="W88" i="5" s="1"/>
  <c r="U72" i="5"/>
  <c r="H87" i="5"/>
  <c r="F87" i="5"/>
  <c r="G87" i="5"/>
  <c r="U87" i="5"/>
  <c r="X87" i="5"/>
  <c r="R87" i="5"/>
  <c r="S87" i="5"/>
  <c r="Z87" i="5"/>
  <c r="J87" i="5"/>
  <c r="K87" i="5"/>
  <c r="W87" i="5"/>
  <c r="E87" i="5"/>
  <c r="O87" i="5"/>
  <c r="V87" i="5"/>
  <c r="U57" i="5"/>
  <c r="P87" i="5"/>
  <c r="C87" i="5"/>
  <c r="N87" i="5"/>
  <c r="L87" i="5"/>
  <c r="D87" i="5"/>
  <c r="T87" i="5"/>
  <c r="W57" i="5"/>
  <c r="Q87" i="5"/>
  <c r="M87" i="5"/>
  <c r="Y78" i="5"/>
  <c r="U78" i="5"/>
  <c r="W78" i="5"/>
  <c r="V78" i="5"/>
  <c r="C21" i="5"/>
  <c r="S24" i="5"/>
  <c r="C15" i="4"/>
  <c r="P15" i="4"/>
  <c r="J15" i="4"/>
  <c r="E15" i="4"/>
  <c r="R15" i="4"/>
  <c r="K15" i="4"/>
  <c r="M15" i="4"/>
  <c r="F15" i="4"/>
  <c r="Z15" i="4"/>
  <c r="S15" i="4"/>
  <c r="L15" i="4"/>
  <c r="U15" i="4"/>
  <c r="H15" i="4"/>
  <c r="D15" i="4"/>
  <c r="O15" i="4"/>
  <c r="X15" i="4"/>
  <c r="T15" i="4"/>
  <c r="N15" i="4"/>
  <c r="W15" i="4"/>
  <c r="V15" i="4"/>
  <c r="Q15" i="4"/>
  <c r="G15" i="4"/>
  <c r="Y15" i="4"/>
  <c r="R16" i="4"/>
  <c r="P16" i="4"/>
  <c r="M16" i="4"/>
  <c r="J16" i="4"/>
  <c r="E16" i="4"/>
  <c r="T16" i="4"/>
  <c r="G16" i="4"/>
  <c r="N16" i="4"/>
  <c r="L16" i="4"/>
  <c r="H16" i="4"/>
  <c r="U16" i="4"/>
  <c r="Y16" i="4"/>
  <c r="W16" i="4"/>
  <c r="V16" i="4"/>
  <c r="X16" i="4"/>
  <c r="S16" i="4"/>
  <c r="Q16" i="4"/>
  <c r="O16" i="4"/>
  <c r="Z16" i="4"/>
  <c r="K16" i="4"/>
  <c r="F16" i="4"/>
  <c r="D16" i="4"/>
  <c r="C16" i="4"/>
  <c r="F14" i="4"/>
  <c r="Y14" i="4"/>
  <c r="O14" i="4"/>
  <c r="C14" i="4"/>
  <c r="Q14" i="4"/>
  <c r="H14" i="4"/>
  <c r="T14" i="4"/>
  <c r="Z14" i="4"/>
  <c r="U14" i="4"/>
  <c r="V14" i="4"/>
  <c r="L14" i="4"/>
  <c r="R14" i="4"/>
  <c r="W14" i="4"/>
  <c r="N14" i="4"/>
  <c r="E14" i="4"/>
  <c r="J14" i="4"/>
  <c r="K14" i="4"/>
  <c r="D14" i="4"/>
  <c r="G14" i="4"/>
  <c r="S14" i="4"/>
  <c r="X14" i="4"/>
  <c r="P14" i="4"/>
  <c r="M14" i="4"/>
  <c r="W13" i="4"/>
  <c r="M13" i="4"/>
  <c r="R13" i="4"/>
  <c r="O13" i="4"/>
  <c r="F13" i="4"/>
  <c r="J13" i="4"/>
  <c r="H13" i="4"/>
  <c r="K13" i="4"/>
  <c r="Y13" i="4"/>
  <c r="X13" i="4"/>
  <c r="S13" i="4"/>
  <c r="U13" i="4"/>
  <c r="V13" i="4"/>
  <c r="T13" i="4"/>
  <c r="Q13" i="4"/>
  <c r="P13" i="4"/>
  <c r="N13" i="4"/>
  <c r="L13" i="4"/>
  <c r="C13" i="4"/>
  <c r="G13" i="4"/>
  <c r="E13" i="4"/>
  <c r="D13" i="4"/>
  <c r="Z13" i="4"/>
  <c r="F12" i="4"/>
  <c r="V12" i="4"/>
  <c r="S12" i="4"/>
  <c r="X12" i="4"/>
  <c r="N12" i="4"/>
  <c r="K12" i="4"/>
  <c r="P12" i="4"/>
  <c r="L12" i="4"/>
  <c r="H12" i="4"/>
  <c r="Q12" i="4"/>
  <c r="E12" i="4"/>
  <c r="U12" i="4"/>
  <c r="R12" i="4"/>
  <c r="D12" i="4"/>
  <c r="W12" i="4"/>
  <c r="M12" i="4"/>
  <c r="G12" i="4"/>
  <c r="Y12" i="4"/>
  <c r="Z12" i="4"/>
  <c r="O12" i="4"/>
  <c r="C12" i="4"/>
  <c r="T12" i="4"/>
  <c r="J12" i="4"/>
  <c r="W58" i="4"/>
  <c r="V58" i="4"/>
  <c r="U58" i="4"/>
  <c r="V59" i="4"/>
  <c r="W59" i="4"/>
  <c r="U59" i="4"/>
  <c r="W60" i="4"/>
  <c r="V60" i="4"/>
  <c r="U60" i="4"/>
  <c r="W47" i="4"/>
  <c r="V47" i="4"/>
  <c r="U47" i="4"/>
  <c r="U62" i="4"/>
  <c r="W62" i="4"/>
  <c r="V62" i="4"/>
  <c r="Z64" i="4"/>
  <c r="R64" i="4"/>
  <c r="T64" i="4"/>
  <c r="Y64" i="4"/>
  <c r="X64" i="4"/>
  <c r="W64" i="4"/>
  <c r="V64" i="4"/>
  <c r="S64" i="4"/>
  <c r="U64" i="4"/>
  <c r="U44" i="4"/>
  <c r="W44" i="4"/>
  <c r="V44" i="4"/>
  <c r="W63" i="4"/>
  <c r="V63" i="4"/>
  <c r="U63" i="4"/>
  <c r="U45" i="4"/>
  <c r="W45" i="4"/>
  <c r="V45" i="4"/>
  <c r="V51" i="4"/>
  <c r="U51" i="4"/>
  <c r="W51" i="4"/>
  <c r="W46" i="4"/>
  <c r="V46" i="4"/>
  <c r="U46" i="4"/>
  <c r="U54" i="4"/>
  <c r="W54" i="4"/>
  <c r="V54" i="4"/>
  <c r="U48" i="4"/>
  <c r="W48" i="4"/>
  <c r="V48" i="4"/>
  <c r="W53" i="4"/>
  <c r="V53" i="4"/>
  <c r="U53" i="4"/>
  <c r="V61" i="4"/>
  <c r="U61" i="4"/>
  <c r="W61" i="4"/>
  <c r="U55" i="4"/>
  <c r="W55" i="4"/>
  <c r="V55" i="4"/>
  <c r="V50" i="4"/>
  <c r="W50" i="4"/>
  <c r="U50" i="4"/>
  <c r="W43" i="4"/>
  <c r="U43" i="4"/>
  <c r="V43" i="4"/>
  <c r="U52" i="4"/>
  <c r="W52" i="4"/>
  <c r="V52" i="4"/>
  <c r="V42" i="4"/>
  <c r="U42" i="4"/>
  <c r="W42" i="4"/>
  <c r="U34" i="4"/>
  <c r="V34" i="4"/>
  <c r="W34" i="4"/>
  <c r="U36" i="4"/>
  <c r="V36" i="4"/>
  <c r="W36" i="4"/>
  <c r="N47" i="4"/>
  <c r="U18" i="4"/>
  <c r="W18" i="4"/>
  <c r="W28" i="4"/>
  <c r="V28" i="4"/>
  <c r="U28" i="4"/>
  <c r="U40" i="4"/>
  <c r="V40" i="4"/>
  <c r="W40" i="4"/>
  <c r="W35" i="4"/>
  <c r="U35" i="4"/>
  <c r="V35" i="4"/>
  <c r="V27" i="4"/>
  <c r="U27" i="4"/>
  <c r="W27" i="4"/>
  <c r="V39" i="4"/>
  <c r="W39" i="4"/>
  <c r="U39" i="4"/>
  <c r="U29" i="4"/>
  <c r="W29" i="4"/>
  <c r="V29" i="4"/>
  <c r="W21" i="4"/>
  <c r="U21" i="4"/>
  <c r="U30" i="4"/>
  <c r="V30" i="4"/>
  <c r="W30" i="4"/>
  <c r="W31" i="4"/>
  <c r="U31" i="4"/>
  <c r="V31" i="4"/>
  <c r="V26" i="4"/>
  <c r="W26" i="4"/>
  <c r="U26" i="4"/>
  <c r="W20" i="4"/>
  <c r="U20" i="4"/>
  <c r="W22" i="4"/>
  <c r="U22" i="4"/>
  <c r="U37" i="4"/>
  <c r="V37" i="4"/>
  <c r="W37" i="4"/>
  <c r="U23" i="4"/>
  <c r="W23" i="4"/>
  <c r="W38" i="4"/>
  <c r="U38" i="4"/>
  <c r="V38" i="4"/>
  <c r="U24" i="4"/>
  <c r="W24" i="4"/>
  <c r="V32" i="4"/>
  <c r="W32" i="4"/>
  <c r="U32" i="4"/>
  <c r="U19" i="4"/>
  <c r="W19" i="4"/>
  <c r="Z21" i="4"/>
  <c r="O21" i="4"/>
  <c r="R21" i="4"/>
  <c r="T21" i="4"/>
  <c r="Q21" i="4"/>
  <c r="F21" i="4"/>
  <c r="G21" i="4"/>
  <c r="E21" i="4"/>
  <c r="C21" i="4"/>
  <c r="K21" i="4"/>
  <c r="J21" i="4"/>
  <c r="H21" i="4"/>
  <c r="Y21" i="4"/>
  <c r="S21" i="4"/>
  <c r="M21" i="4"/>
  <c r="P21" i="4"/>
  <c r="L21" i="4"/>
  <c r="V21" i="4"/>
  <c r="N21" i="4"/>
  <c r="X21" i="4"/>
  <c r="D21" i="4"/>
  <c r="K23" i="4"/>
  <c r="J23" i="4"/>
  <c r="C23" i="4"/>
  <c r="N23" i="4"/>
  <c r="G23" i="4"/>
  <c r="V23" i="4"/>
  <c r="S23" i="4"/>
  <c r="Q23" i="4"/>
  <c r="M23" i="4"/>
  <c r="L23" i="4"/>
  <c r="H23" i="4"/>
  <c r="D23" i="4"/>
  <c r="E23" i="4"/>
  <c r="P23" i="4"/>
  <c r="X23" i="4"/>
  <c r="F23" i="4"/>
  <c r="Y23" i="4"/>
  <c r="T23" i="4"/>
  <c r="R23" i="4"/>
  <c r="Z23" i="4"/>
  <c r="O23" i="4"/>
  <c r="J62" i="4"/>
  <c r="R62" i="4"/>
  <c r="Z62" i="4"/>
  <c r="L62" i="4"/>
  <c r="D62" i="4"/>
  <c r="O62" i="4"/>
  <c r="C62" i="4"/>
  <c r="E62" i="4"/>
  <c r="P62" i="4"/>
  <c r="H62" i="4"/>
  <c r="Y62" i="4"/>
  <c r="S62" i="4"/>
  <c r="Q62" i="4"/>
  <c r="F62" i="4"/>
  <c r="X62" i="4"/>
  <c r="K62" i="4"/>
  <c r="N62" i="4"/>
  <c r="G62" i="4"/>
  <c r="M62" i="4"/>
  <c r="T62" i="4"/>
  <c r="Z40" i="4"/>
  <c r="N40" i="4"/>
  <c r="T40" i="4"/>
  <c r="G40" i="4"/>
  <c r="L40" i="4"/>
  <c r="P40" i="4"/>
  <c r="S40" i="4"/>
  <c r="F40" i="4"/>
  <c r="H40" i="4"/>
  <c r="Y40" i="4"/>
  <c r="R40" i="4"/>
  <c r="E40" i="4"/>
  <c r="C40" i="4"/>
  <c r="J40" i="4"/>
  <c r="M40" i="4"/>
  <c r="D40" i="4"/>
  <c r="X40" i="4"/>
  <c r="K40" i="4"/>
  <c r="Q40" i="4"/>
  <c r="O40" i="4"/>
  <c r="Y31" i="4"/>
  <c r="R31" i="4"/>
  <c r="J31" i="4"/>
  <c r="P31" i="4"/>
  <c r="X31" i="4"/>
  <c r="Q31" i="4"/>
  <c r="N31" i="4"/>
  <c r="L31" i="4"/>
  <c r="S31" i="4"/>
  <c r="D31" i="4"/>
  <c r="H31" i="4"/>
  <c r="E31" i="4"/>
  <c r="Z31" i="4"/>
  <c r="O31" i="4"/>
  <c r="K31" i="4"/>
  <c r="C31" i="4"/>
  <c r="T31" i="4"/>
  <c r="G31" i="4"/>
  <c r="M31" i="4"/>
  <c r="F31" i="4"/>
  <c r="T48" i="4"/>
  <c r="L48" i="4"/>
  <c r="F48" i="4"/>
  <c r="H48" i="4"/>
  <c r="Y48" i="4"/>
  <c r="G48" i="4"/>
  <c r="M48" i="4"/>
  <c r="O48" i="4"/>
  <c r="S48" i="4"/>
  <c r="K48" i="4"/>
  <c r="D48" i="4"/>
  <c r="R48" i="4"/>
  <c r="X48" i="4"/>
  <c r="C48" i="4"/>
  <c r="J48" i="4"/>
  <c r="E48" i="4"/>
  <c r="Q48" i="4"/>
  <c r="Z48" i="4"/>
  <c r="P48" i="4"/>
  <c r="N48" i="4"/>
  <c r="M58" i="4"/>
  <c r="E58" i="4"/>
  <c r="T58" i="4"/>
  <c r="H58" i="4"/>
  <c r="S58" i="4"/>
  <c r="L58" i="4"/>
  <c r="Y58" i="4"/>
  <c r="C58" i="4"/>
  <c r="D58" i="4"/>
  <c r="O58" i="4"/>
  <c r="N58" i="4"/>
  <c r="R58" i="4"/>
  <c r="G58" i="4"/>
  <c r="Q58" i="4"/>
  <c r="Z58" i="4"/>
  <c r="X58" i="4"/>
  <c r="F58" i="4"/>
  <c r="J58" i="4"/>
  <c r="P58" i="4"/>
  <c r="K58" i="4"/>
  <c r="Q22" i="4"/>
  <c r="T22" i="4"/>
  <c r="K22" i="4"/>
  <c r="P22" i="4"/>
  <c r="S22" i="4"/>
  <c r="V22" i="4"/>
  <c r="H22" i="4"/>
  <c r="J22" i="4"/>
  <c r="R22" i="4"/>
  <c r="E22" i="4"/>
  <c r="D22" i="4"/>
  <c r="N22" i="4"/>
  <c r="L22" i="4"/>
  <c r="X22" i="4"/>
  <c r="F22" i="4"/>
  <c r="G22" i="4"/>
  <c r="C22" i="4"/>
  <c r="O22" i="4"/>
  <c r="Y22" i="4"/>
  <c r="M22" i="4"/>
  <c r="Z22" i="4"/>
  <c r="L45" i="4"/>
  <c r="H45" i="4"/>
  <c r="Y45" i="4"/>
  <c r="C45" i="4"/>
  <c r="O45" i="4"/>
  <c r="X45" i="4"/>
  <c r="N45" i="4"/>
  <c r="J45" i="4"/>
  <c r="M45" i="4"/>
  <c r="Z45" i="4"/>
  <c r="K45" i="4"/>
  <c r="R45" i="4"/>
  <c r="S45" i="4"/>
  <c r="P45" i="4"/>
  <c r="F45" i="4"/>
  <c r="D45" i="4"/>
  <c r="E45" i="4"/>
  <c r="G45" i="4"/>
  <c r="Q45" i="4"/>
  <c r="T45" i="4"/>
  <c r="S20" i="4"/>
  <c r="O20" i="4"/>
  <c r="H20" i="4"/>
  <c r="F20" i="4"/>
  <c r="T20" i="4"/>
  <c r="C20" i="4"/>
  <c r="L20" i="4"/>
  <c r="X20" i="4"/>
  <c r="R20" i="4"/>
  <c r="E20" i="4"/>
  <c r="Q20" i="4"/>
  <c r="G20" i="4"/>
  <c r="V20" i="4"/>
  <c r="D20" i="4"/>
  <c r="K20" i="4"/>
  <c r="M20" i="4"/>
  <c r="J20" i="4"/>
  <c r="P20" i="4"/>
  <c r="Z20" i="4"/>
  <c r="Y20" i="4"/>
  <c r="N20" i="4"/>
  <c r="Z61" i="4"/>
  <c r="N61" i="4"/>
  <c r="P61" i="4"/>
  <c r="D61" i="4"/>
  <c r="L61" i="4"/>
  <c r="G61" i="4"/>
  <c r="Y61" i="4"/>
  <c r="S61" i="4"/>
  <c r="O61" i="4"/>
  <c r="K61" i="4"/>
  <c r="F61" i="4"/>
  <c r="J61" i="4"/>
  <c r="C61" i="4"/>
  <c r="X61" i="4"/>
  <c r="M61" i="4"/>
  <c r="R61" i="4"/>
  <c r="H61" i="4"/>
  <c r="Q61" i="4"/>
  <c r="T61" i="4"/>
  <c r="E61" i="4"/>
  <c r="X19" i="4"/>
  <c r="Y19" i="4"/>
  <c r="Z19" i="4"/>
  <c r="V19" i="4"/>
  <c r="G19" i="4"/>
  <c r="D19" i="4"/>
  <c r="C19" i="4"/>
  <c r="O19" i="4"/>
  <c r="H19" i="4"/>
  <c r="S19" i="4"/>
  <c r="L19" i="4"/>
  <c r="Q19" i="4"/>
  <c r="T19" i="4"/>
  <c r="N19" i="4"/>
  <c r="P19" i="4"/>
  <c r="M19" i="4"/>
  <c r="R19" i="4"/>
  <c r="F19" i="4"/>
  <c r="J19" i="4"/>
  <c r="E19" i="4"/>
  <c r="K19" i="4"/>
  <c r="R43" i="4"/>
  <c r="P43" i="4"/>
  <c r="Q43" i="4"/>
  <c r="N43" i="4"/>
  <c r="D43" i="4"/>
  <c r="O43" i="4"/>
  <c r="Y43" i="4"/>
  <c r="L43" i="4"/>
  <c r="X43" i="4"/>
  <c r="G43" i="4"/>
  <c r="M43" i="4"/>
  <c r="H43" i="4"/>
  <c r="C43" i="4"/>
  <c r="J43" i="4"/>
  <c r="T43" i="4"/>
  <c r="E43" i="4"/>
  <c r="F43" i="4"/>
  <c r="S43" i="4"/>
  <c r="K43" i="4"/>
  <c r="Z43" i="4"/>
  <c r="L64" i="4"/>
  <c r="K64" i="4"/>
  <c r="Q64" i="4"/>
  <c r="G64" i="4"/>
  <c r="P64" i="4"/>
  <c r="H64" i="4"/>
  <c r="D64" i="4"/>
  <c r="M64" i="4"/>
  <c r="F64" i="4"/>
  <c r="C64" i="4"/>
  <c r="O64" i="4"/>
  <c r="E64" i="4"/>
  <c r="N64" i="4"/>
  <c r="J64" i="4"/>
  <c r="E52" i="4"/>
  <c r="Z52" i="4"/>
  <c r="T52" i="4"/>
  <c r="H52" i="4"/>
  <c r="L52" i="4"/>
  <c r="P52" i="4"/>
  <c r="S52" i="4"/>
  <c r="G52" i="4"/>
  <c r="K52" i="4"/>
  <c r="N52" i="4"/>
  <c r="O52" i="4"/>
  <c r="J52" i="4"/>
  <c r="D52" i="4"/>
  <c r="X52" i="4"/>
  <c r="C52" i="4"/>
  <c r="Y52" i="4"/>
  <c r="M52" i="4"/>
  <c r="R52" i="4"/>
  <c r="Q52" i="4"/>
  <c r="F52" i="4"/>
  <c r="Z60" i="4"/>
  <c r="K60" i="4"/>
  <c r="X60" i="4"/>
  <c r="E60" i="4"/>
  <c r="P60" i="4"/>
  <c r="N60" i="4"/>
  <c r="R60" i="4"/>
  <c r="M60" i="4"/>
  <c r="H60" i="4"/>
  <c r="J60" i="4"/>
  <c r="O60" i="4"/>
  <c r="L60" i="4"/>
  <c r="Q60" i="4"/>
  <c r="F60" i="4"/>
  <c r="C60" i="4"/>
  <c r="T60" i="4"/>
  <c r="S60" i="4"/>
  <c r="D60" i="4"/>
  <c r="G60" i="4"/>
  <c r="Y60" i="4"/>
  <c r="F28" i="4"/>
  <c r="D28" i="4"/>
  <c r="S28" i="4"/>
  <c r="N28" i="4"/>
  <c r="E28" i="4"/>
  <c r="K28" i="4"/>
  <c r="Q28" i="4"/>
  <c r="C28" i="4"/>
  <c r="T28" i="4"/>
  <c r="Z28" i="4"/>
  <c r="L28" i="4"/>
  <c r="O28" i="4"/>
  <c r="P28" i="4"/>
  <c r="J28" i="4"/>
  <c r="H28" i="4"/>
  <c r="R28" i="4"/>
  <c r="Y28" i="4"/>
  <c r="M28" i="4"/>
  <c r="G28" i="4"/>
  <c r="X28" i="4"/>
  <c r="R56" i="4"/>
  <c r="J56" i="4"/>
  <c r="M56" i="4"/>
  <c r="L56" i="4"/>
  <c r="C56" i="4"/>
  <c r="D56" i="4"/>
  <c r="P56" i="4"/>
  <c r="G56" i="4"/>
  <c r="S56" i="4"/>
  <c r="O56" i="4"/>
  <c r="H56" i="4"/>
  <c r="N56" i="4"/>
  <c r="K56" i="4"/>
  <c r="F56" i="4"/>
  <c r="Q56" i="4"/>
  <c r="E56" i="4"/>
  <c r="G47" i="4"/>
  <c r="Y47" i="4"/>
  <c r="F47" i="4"/>
  <c r="T47" i="4"/>
  <c r="O47" i="4"/>
  <c r="L47" i="4"/>
  <c r="R47" i="4"/>
  <c r="C47" i="4"/>
  <c r="E47" i="4"/>
  <c r="Q47" i="4"/>
  <c r="K47" i="4"/>
  <c r="Z47" i="4"/>
  <c r="H47" i="4"/>
  <c r="P47" i="4"/>
  <c r="X47" i="4"/>
  <c r="S47" i="4"/>
  <c r="M47" i="4"/>
  <c r="D47" i="4"/>
  <c r="J47" i="4"/>
  <c r="L30" i="4"/>
  <c r="G30" i="4"/>
  <c r="R30" i="4"/>
  <c r="X30" i="4"/>
  <c r="J30" i="4"/>
  <c r="C30" i="4"/>
  <c r="Q30" i="4"/>
  <c r="T30" i="4"/>
  <c r="Z30" i="4"/>
  <c r="N30" i="4"/>
  <c r="O30" i="4"/>
  <c r="M30" i="4"/>
  <c r="E30" i="4"/>
  <c r="S30" i="4"/>
  <c r="Y30" i="4"/>
  <c r="F30" i="4"/>
  <c r="K30" i="4"/>
  <c r="P30" i="4"/>
  <c r="D30" i="4"/>
  <c r="H30" i="4"/>
  <c r="G38" i="4"/>
  <c r="Z38" i="4"/>
  <c r="P38" i="4"/>
  <c r="Y38" i="4"/>
  <c r="E38" i="4"/>
  <c r="T38" i="4"/>
  <c r="O38" i="4"/>
  <c r="M38" i="4"/>
  <c r="R38" i="4"/>
  <c r="D38" i="4"/>
  <c r="S38" i="4"/>
  <c r="J38" i="4"/>
  <c r="F38" i="4"/>
  <c r="Q38" i="4"/>
  <c r="X38" i="4"/>
  <c r="H38" i="4"/>
  <c r="C38" i="4"/>
  <c r="K38" i="4"/>
  <c r="N38" i="4"/>
  <c r="L38" i="4"/>
  <c r="Y39" i="4"/>
  <c r="K39" i="4"/>
  <c r="L39" i="4"/>
  <c r="R39" i="4"/>
  <c r="D39" i="4"/>
  <c r="J39" i="4"/>
  <c r="C39" i="4"/>
  <c r="O39" i="4"/>
  <c r="Q39" i="4"/>
  <c r="X39" i="4"/>
  <c r="P39" i="4"/>
  <c r="F39" i="4"/>
  <c r="M39" i="4"/>
  <c r="N39" i="4"/>
  <c r="G39" i="4"/>
  <c r="E39" i="4"/>
  <c r="S39" i="4"/>
  <c r="Z39" i="4"/>
  <c r="T39" i="4"/>
  <c r="H39" i="4"/>
  <c r="Z35" i="4"/>
  <c r="S35" i="4"/>
  <c r="G35" i="4"/>
  <c r="K35" i="4"/>
  <c r="R35" i="4"/>
  <c r="H35" i="4"/>
  <c r="P35" i="4"/>
  <c r="T35" i="4"/>
  <c r="D35" i="4"/>
  <c r="J35" i="4"/>
  <c r="F35" i="4"/>
  <c r="Q35" i="4"/>
  <c r="L35" i="4"/>
  <c r="C35" i="4"/>
  <c r="Y35" i="4"/>
  <c r="O35" i="4"/>
  <c r="X35" i="4"/>
  <c r="N35" i="4"/>
  <c r="M35" i="4"/>
  <c r="E35" i="4"/>
  <c r="Z44" i="4"/>
  <c r="Y44" i="4"/>
  <c r="R44" i="4"/>
  <c r="G44" i="4"/>
  <c r="O44" i="4"/>
  <c r="E44" i="4"/>
  <c r="X44" i="4"/>
  <c r="P44" i="4"/>
  <c r="N44" i="4"/>
  <c r="D44" i="4"/>
  <c r="M44" i="4"/>
  <c r="C44" i="4"/>
  <c r="S44" i="4"/>
  <c r="T44" i="4"/>
  <c r="J44" i="4"/>
  <c r="H44" i="4"/>
  <c r="L44" i="4"/>
  <c r="Q44" i="4"/>
  <c r="K44" i="4"/>
  <c r="F44" i="4"/>
  <c r="E32" i="4"/>
  <c r="K32" i="4"/>
  <c r="F32" i="4"/>
  <c r="Y32" i="4"/>
  <c r="R32" i="4"/>
  <c r="D32" i="4"/>
  <c r="X32" i="4"/>
  <c r="O32" i="4"/>
  <c r="J32" i="4"/>
  <c r="Q32" i="4"/>
  <c r="Z32" i="4"/>
  <c r="C32" i="4"/>
  <c r="T32" i="4"/>
  <c r="H32" i="4"/>
  <c r="L32" i="4"/>
  <c r="N32" i="4"/>
  <c r="M32" i="4"/>
  <c r="S32" i="4"/>
  <c r="P32" i="4"/>
  <c r="G32" i="4"/>
  <c r="S24" i="4"/>
  <c r="F24" i="4"/>
  <c r="O24" i="4"/>
  <c r="G24" i="4"/>
  <c r="N24" i="4"/>
  <c r="H24" i="4"/>
  <c r="X24" i="4"/>
  <c r="Y24" i="4"/>
  <c r="L24" i="4"/>
  <c r="M24" i="4"/>
  <c r="V24" i="4"/>
  <c r="C24" i="4"/>
  <c r="T24" i="4"/>
  <c r="E24" i="4"/>
  <c r="K24" i="4"/>
  <c r="P24" i="4"/>
  <c r="J24" i="4"/>
  <c r="Q24" i="4"/>
  <c r="Z24" i="4"/>
  <c r="D24" i="4"/>
  <c r="R24" i="4"/>
  <c r="Y34" i="4"/>
  <c r="G34" i="4"/>
  <c r="J34" i="4"/>
  <c r="E34" i="4"/>
  <c r="D34" i="4"/>
  <c r="O34" i="4"/>
  <c r="N34" i="4"/>
  <c r="M34" i="4"/>
  <c r="F34" i="4"/>
  <c r="T34" i="4"/>
  <c r="K34" i="4"/>
  <c r="C34" i="4"/>
  <c r="Q34" i="4"/>
  <c r="L34" i="4"/>
  <c r="P34" i="4"/>
  <c r="Z34" i="4"/>
  <c r="S34" i="4"/>
  <c r="R34" i="4"/>
  <c r="H34" i="4"/>
  <c r="X34" i="4"/>
  <c r="S42" i="4"/>
  <c r="Q42" i="4"/>
  <c r="K42" i="4"/>
  <c r="F42" i="4"/>
  <c r="Y42" i="4"/>
  <c r="R42" i="4"/>
  <c r="N42" i="4"/>
  <c r="C42" i="4"/>
  <c r="O42" i="4"/>
  <c r="J42" i="4"/>
  <c r="D42" i="4"/>
  <c r="M42" i="4"/>
  <c r="H42" i="4"/>
  <c r="T42" i="4"/>
  <c r="X42" i="4"/>
  <c r="E42" i="4"/>
  <c r="L42" i="4"/>
  <c r="Z42" i="4"/>
  <c r="G42" i="4"/>
  <c r="P42" i="4"/>
  <c r="Z51" i="4"/>
  <c r="X51" i="4"/>
  <c r="Q51" i="4"/>
  <c r="N51" i="4"/>
  <c r="C51" i="4"/>
  <c r="H51" i="4"/>
  <c r="T51" i="4"/>
  <c r="L51" i="4"/>
  <c r="K51" i="4"/>
  <c r="R51" i="4"/>
  <c r="J51" i="4"/>
  <c r="E51" i="4"/>
  <c r="Y51" i="4"/>
  <c r="M51" i="4"/>
  <c r="G51" i="4"/>
  <c r="P51" i="4"/>
  <c r="S51" i="4"/>
  <c r="F51" i="4"/>
  <c r="O51" i="4"/>
  <c r="D51" i="4"/>
  <c r="T36" i="4"/>
  <c r="H36" i="4"/>
  <c r="P36" i="4"/>
  <c r="O36" i="4"/>
  <c r="C36" i="4"/>
  <c r="S36" i="4"/>
  <c r="J36" i="4"/>
  <c r="M36" i="4"/>
  <c r="D36" i="4"/>
  <c r="G36" i="4"/>
  <c r="R36" i="4"/>
  <c r="F36" i="4"/>
  <c r="Q36" i="4"/>
  <c r="Z36" i="4"/>
  <c r="E36" i="4"/>
  <c r="Y36" i="4"/>
  <c r="X36" i="4"/>
  <c r="N36" i="4"/>
  <c r="L36" i="4"/>
  <c r="K36" i="4"/>
  <c r="Y18" i="4"/>
  <c r="V18" i="4"/>
  <c r="J18" i="4"/>
  <c r="M18" i="4"/>
  <c r="Z18" i="4"/>
  <c r="H18" i="4"/>
  <c r="P18" i="4"/>
  <c r="N18" i="4"/>
  <c r="T18" i="4"/>
  <c r="E18" i="4"/>
  <c r="F18" i="4"/>
  <c r="S18" i="4"/>
  <c r="G18" i="4"/>
  <c r="D18" i="4"/>
  <c r="K18" i="4"/>
  <c r="Q18" i="4"/>
  <c r="L18" i="4"/>
  <c r="O18" i="4"/>
  <c r="R18" i="4"/>
  <c r="C18" i="4"/>
  <c r="X18" i="4"/>
  <c r="K26" i="4"/>
  <c r="X26" i="4"/>
  <c r="S26" i="4"/>
  <c r="N26" i="4"/>
  <c r="D26" i="4"/>
  <c r="R26" i="4"/>
  <c r="M26" i="4"/>
  <c r="C26" i="4"/>
  <c r="Q26" i="4"/>
  <c r="L26" i="4"/>
  <c r="J26" i="4"/>
  <c r="F26" i="4"/>
  <c r="Y26" i="4"/>
  <c r="Z26" i="4"/>
  <c r="H26" i="4"/>
  <c r="G26" i="4"/>
  <c r="E26" i="4"/>
  <c r="O26" i="4"/>
  <c r="T26" i="4"/>
  <c r="P26" i="4"/>
  <c r="K63" i="4"/>
  <c r="J63" i="4"/>
  <c r="H63" i="4"/>
  <c r="Z63" i="4"/>
  <c r="Q63" i="4"/>
  <c r="Y63" i="4"/>
  <c r="F63" i="4"/>
  <c r="M63" i="4"/>
  <c r="T63" i="4"/>
  <c r="P63" i="4"/>
  <c r="E63" i="4"/>
  <c r="O63" i="4"/>
  <c r="L63" i="4"/>
  <c r="R63" i="4"/>
  <c r="S63" i="4"/>
  <c r="D63" i="4"/>
  <c r="G63" i="4"/>
  <c r="X63" i="4"/>
  <c r="N63" i="4"/>
  <c r="C63" i="4"/>
  <c r="O50" i="4"/>
  <c r="F50" i="4"/>
  <c r="G50" i="4"/>
  <c r="J50" i="4"/>
  <c r="L50" i="4"/>
  <c r="S50" i="4"/>
  <c r="E50" i="4"/>
  <c r="K50" i="4"/>
  <c r="R50" i="4"/>
  <c r="Q50" i="4"/>
  <c r="X50" i="4"/>
  <c r="T50" i="4"/>
  <c r="D50" i="4"/>
  <c r="N50" i="4"/>
  <c r="Z50" i="4"/>
  <c r="H50" i="4"/>
  <c r="P50" i="4"/>
  <c r="C50" i="4"/>
  <c r="Y50" i="4"/>
  <c r="M50" i="4"/>
  <c r="D53" i="4"/>
  <c r="Z53" i="4"/>
  <c r="S53" i="4"/>
  <c r="F53" i="4"/>
  <c r="P53" i="4"/>
  <c r="K53" i="4"/>
  <c r="X53" i="4"/>
  <c r="C53" i="4"/>
  <c r="N53" i="4"/>
  <c r="Y53" i="4"/>
  <c r="M53" i="4"/>
  <c r="H53" i="4"/>
  <c r="T53" i="4"/>
  <c r="Q53" i="4"/>
  <c r="E53" i="4"/>
  <c r="O53" i="4"/>
  <c r="J53" i="4"/>
  <c r="R53" i="4"/>
  <c r="G53" i="4"/>
  <c r="L53" i="4"/>
  <c r="Z59" i="4"/>
  <c r="F59" i="4"/>
  <c r="P59" i="4"/>
  <c r="X59" i="4"/>
  <c r="T59" i="4"/>
  <c r="S59" i="4"/>
  <c r="O59" i="4"/>
  <c r="K59" i="4"/>
  <c r="H59" i="4"/>
  <c r="D59" i="4"/>
  <c r="N59" i="4"/>
  <c r="J59" i="4"/>
  <c r="L59" i="4"/>
  <c r="C59" i="4"/>
  <c r="E59" i="4"/>
  <c r="M59" i="4"/>
  <c r="R59" i="4"/>
  <c r="Q59" i="4"/>
  <c r="G59" i="4"/>
  <c r="Y59" i="4"/>
  <c r="F29" i="4"/>
  <c r="Q29" i="4"/>
  <c r="D29" i="4"/>
  <c r="K29" i="4"/>
  <c r="G29" i="4"/>
  <c r="P29" i="4"/>
  <c r="X29" i="4"/>
  <c r="R29" i="4"/>
  <c r="O29" i="4"/>
  <c r="M29" i="4"/>
  <c r="T29" i="4"/>
  <c r="H29" i="4"/>
  <c r="E29" i="4"/>
  <c r="L29" i="4"/>
  <c r="S29" i="4"/>
  <c r="C29" i="4"/>
  <c r="J29" i="4"/>
  <c r="N29" i="4"/>
  <c r="Z29" i="4"/>
  <c r="Y29" i="4"/>
  <c r="L37" i="4"/>
  <c r="Z37" i="4"/>
  <c r="H37" i="4"/>
  <c r="E37" i="4"/>
  <c r="P37" i="4"/>
  <c r="R37" i="4"/>
  <c r="Y37" i="4"/>
  <c r="G37" i="4"/>
  <c r="O37" i="4"/>
  <c r="M37" i="4"/>
  <c r="S37" i="4"/>
  <c r="N37" i="4"/>
  <c r="J37" i="4"/>
  <c r="C37" i="4"/>
  <c r="K37" i="4"/>
  <c r="D37" i="4"/>
  <c r="Q37" i="4"/>
  <c r="X37" i="4"/>
  <c r="T37" i="4"/>
  <c r="F37" i="4"/>
  <c r="T46" i="4"/>
  <c r="Z46" i="4"/>
  <c r="G46" i="4"/>
  <c r="E46" i="4"/>
  <c r="P46" i="4"/>
  <c r="Y46" i="4"/>
  <c r="F46" i="4"/>
  <c r="L46" i="4"/>
  <c r="O46" i="4"/>
  <c r="R46" i="4"/>
  <c r="S46" i="4"/>
  <c r="N46" i="4"/>
  <c r="M46" i="4"/>
  <c r="K46" i="4"/>
  <c r="J46" i="4"/>
  <c r="Q46" i="4"/>
  <c r="X46" i="4"/>
  <c r="H46" i="4"/>
  <c r="C46" i="4"/>
  <c r="D46" i="4"/>
  <c r="J54" i="4"/>
  <c r="F54" i="4"/>
  <c r="Z54" i="4"/>
  <c r="S54" i="4"/>
  <c r="G54" i="4"/>
  <c r="R54" i="4"/>
  <c r="P54" i="4"/>
  <c r="H54" i="4"/>
  <c r="D54" i="4"/>
  <c r="T54" i="4"/>
  <c r="K54" i="4"/>
  <c r="Y54" i="4"/>
  <c r="C54" i="4"/>
  <c r="Q54" i="4"/>
  <c r="L54" i="4"/>
  <c r="E54" i="4"/>
  <c r="O54" i="4"/>
  <c r="X54" i="4"/>
  <c r="N54" i="4"/>
  <c r="M54" i="4"/>
  <c r="Q55" i="4"/>
  <c r="T55" i="4"/>
  <c r="D55" i="4"/>
  <c r="L55" i="4"/>
  <c r="Z55" i="4"/>
  <c r="F55" i="4"/>
  <c r="P55" i="4"/>
  <c r="S55" i="4"/>
  <c r="E55" i="4"/>
  <c r="Y55" i="4"/>
  <c r="C55" i="4"/>
  <c r="O55" i="4"/>
  <c r="G55" i="4"/>
  <c r="K55" i="4"/>
  <c r="X55" i="4"/>
  <c r="J55" i="4"/>
  <c r="R55" i="4"/>
  <c r="N55" i="4"/>
  <c r="H55" i="4"/>
  <c r="M55" i="4"/>
  <c r="S27" i="4"/>
  <c r="O27" i="4"/>
  <c r="T27" i="4"/>
  <c r="H27" i="4"/>
  <c r="X27" i="4"/>
  <c r="D27" i="4"/>
  <c r="N27" i="4"/>
  <c r="Q27" i="4"/>
  <c r="C27" i="4"/>
  <c r="R27" i="4"/>
  <c r="Z27" i="4"/>
  <c r="G27" i="4"/>
  <c r="K27" i="4"/>
  <c r="P27" i="4"/>
  <c r="F27" i="4"/>
  <c r="Y27" i="4"/>
  <c r="M27" i="4"/>
  <c r="E27" i="4"/>
  <c r="L27" i="4"/>
  <c r="J27" i="4"/>
  <c r="C39" i="5" l="1"/>
  <c r="V39" i="5"/>
  <c r="J92" i="5"/>
  <c r="N92" i="5"/>
  <c r="H62" i="5"/>
  <c r="X19" i="5"/>
  <c r="Y30" i="5"/>
  <c r="M69" i="5"/>
  <c r="S86" i="5"/>
  <c r="Z86" i="5"/>
  <c r="E69" i="5"/>
  <c r="C86" i="5"/>
  <c r="O109" i="5"/>
  <c r="Y86" i="5"/>
  <c r="Q41" i="5"/>
  <c r="D86" i="5"/>
  <c r="Q86" i="5"/>
  <c r="T86" i="5"/>
  <c r="G69" i="5"/>
  <c r="N86" i="5"/>
  <c r="S69" i="5"/>
  <c r="R86" i="5"/>
  <c r="Z49" i="5"/>
  <c r="P41" i="5"/>
  <c r="N69" i="5"/>
  <c r="C60" i="5"/>
  <c r="M86" i="5"/>
  <c r="F86" i="5"/>
  <c r="W86" i="5"/>
  <c r="N94" i="5"/>
  <c r="D96" i="5"/>
  <c r="D69" i="5"/>
  <c r="P86" i="5"/>
  <c r="K86" i="5"/>
  <c r="C49" i="5"/>
  <c r="V26" i="5"/>
  <c r="W109" i="5"/>
  <c r="V94" i="5"/>
  <c r="E96" i="5"/>
  <c r="L69" i="5"/>
  <c r="G86" i="5"/>
  <c r="O86" i="5"/>
  <c r="F49" i="5"/>
  <c r="X86" i="5"/>
  <c r="U26" i="5"/>
  <c r="X69" i="5"/>
  <c r="O69" i="5"/>
  <c r="E86" i="5"/>
  <c r="H86" i="5"/>
  <c r="V86" i="5"/>
  <c r="D34" i="5"/>
  <c r="V69" i="5"/>
  <c r="P69" i="5"/>
  <c r="J86" i="5"/>
  <c r="L86" i="5"/>
  <c r="O34" i="5"/>
  <c r="U69" i="5"/>
  <c r="T99" i="5"/>
  <c r="Q45" i="5"/>
  <c r="M92" i="5"/>
  <c r="F92" i="5"/>
  <c r="D60" i="5"/>
  <c r="H49" i="5"/>
  <c r="M49" i="5"/>
  <c r="Q62" i="5"/>
  <c r="X92" i="5"/>
  <c r="H34" i="5"/>
  <c r="W49" i="5"/>
  <c r="L34" i="5"/>
  <c r="Y34" i="5"/>
  <c r="V62" i="5"/>
  <c r="L94" i="5"/>
  <c r="J94" i="5"/>
  <c r="O92" i="5"/>
  <c r="S92" i="5"/>
  <c r="L92" i="5"/>
  <c r="H92" i="5"/>
  <c r="D77" i="5"/>
  <c r="L60" i="5"/>
  <c r="G81" i="5"/>
  <c r="P49" i="5"/>
  <c r="N49" i="5"/>
  <c r="E49" i="5"/>
  <c r="R49" i="5"/>
  <c r="L49" i="5"/>
  <c r="N62" i="5"/>
  <c r="Z92" i="5"/>
  <c r="V92" i="5"/>
  <c r="Y90" i="5"/>
  <c r="C34" i="5"/>
  <c r="R34" i="5"/>
  <c r="V49" i="5"/>
  <c r="E34" i="5"/>
  <c r="T34" i="5"/>
  <c r="Y49" i="5"/>
  <c r="X49" i="5"/>
  <c r="W60" i="5"/>
  <c r="X62" i="5"/>
  <c r="P39" i="5"/>
  <c r="K41" i="5"/>
  <c r="F64" i="5"/>
  <c r="O96" i="5"/>
  <c r="N96" i="5"/>
  <c r="T69" i="5"/>
  <c r="K69" i="5"/>
  <c r="H69" i="5"/>
  <c r="R69" i="5"/>
  <c r="J69" i="5"/>
  <c r="F69" i="5"/>
  <c r="Q69" i="5"/>
  <c r="C69" i="5"/>
  <c r="G109" i="5"/>
  <c r="J26" i="5"/>
  <c r="P26" i="5"/>
  <c r="C24" i="5"/>
  <c r="Y24" i="5"/>
  <c r="W69" i="5"/>
  <c r="Z69" i="5"/>
  <c r="D21" i="5"/>
  <c r="S99" i="5"/>
  <c r="P94" i="5"/>
  <c r="E94" i="5"/>
  <c r="K94" i="5"/>
  <c r="T92" i="5"/>
  <c r="R92" i="5"/>
  <c r="Q92" i="5"/>
  <c r="C92" i="5"/>
  <c r="E92" i="5"/>
  <c r="G92" i="5"/>
  <c r="K92" i="5"/>
  <c r="P92" i="5"/>
  <c r="D92" i="5"/>
  <c r="N77" i="5"/>
  <c r="G60" i="5"/>
  <c r="H60" i="5"/>
  <c r="P60" i="5"/>
  <c r="S60" i="5"/>
  <c r="K49" i="5"/>
  <c r="T49" i="5"/>
  <c r="J49" i="5"/>
  <c r="Q49" i="5"/>
  <c r="O49" i="5"/>
  <c r="D49" i="5"/>
  <c r="G49" i="5"/>
  <c r="S49" i="5"/>
  <c r="L62" i="5"/>
  <c r="J62" i="5"/>
  <c r="D62" i="5"/>
  <c r="P62" i="5"/>
  <c r="Y92" i="5"/>
  <c r="W92" i="5"/>
  <c r="Y94" i="5"/>
  <c r="M34" i="5"/>
  <c r="N34" i="5"/>
  <c r="Q34" i="5"/>
  <c r="J34" i="5"/>
  <c r="G34" i="5"/>
  <c r="V34" i="5"/>
  <c r="K34" i="5"/>
  <c r="S34" i="5"/>
  <c r="Z34" i="5"/>
  <c r="P34" i="5"/>
  <c r="F34" i="5"/>
  <c r="W34" i="5"/>
  <c r="U49" i="5"/>
  <c r="U34" i="5"/>
  <c r="X60" i="5"/>
  <c r="Y62" i="5"/>
  <c r="L39" i="5"/>
  <c r="O24" i="5"/>
  <c r="Z24" i="5"/>
  <c r="R39" i="5"/>
  <c r="T39" i="5"/>
  <c r="G39" i="5"/>
  <c r="K24" i="5"/>
  <c r="P24" i="5"/>
  <c r="E24" i="5"/>
  <c r="U39" i="5"/>
  <c r="M39" i="5"/>
  <c r="D24" i="5"/>
  <c r="Z39" i="5"/>
  <c r="J24" i="5"/>
  <c r="U24" i="5"/>
  <c r="Q39" i="5"/>
  <c r="J39" i="5"/>
  <c r="E39" i="5"/>
  <c r="L24" i="5"/>
  <c r="W24" i="5"/>
  <c r="N24" i="5"/>
  <c r="X39" i="5"/>
  <c r="S39" i="5"/>
  <c r="N39" i="5"/>
  <c r="T24" i="5"/>
  <c r="W39" i="5"/>
  <c r="R24" i="5"/>
  <c r="X24" i="5"/>
  <c r="K39" i="5"/>
  <c r="O39" i="5"/>
  <c r="G24" i="5"/>
  <c r="V24" i="5"/>
  <c r="F24" i="5"/>
  <c r="H39" i="5"/>
  <c r="M24" i="5"/>
  <c r="D39" i="5"/>
  <c r="F39" i="5"/>
  <c r="H24" i="5"/>
  <c r="Q24" i="5"/>
  <c r="W43" i="5"/>
  <c r="Z103" i="5"/>
  <c r="H105" i="5"/>
  <c r="T36" i="5"/>
  <c r="W51" i="5"/>
  <c r="N41" i="5"/>
  <c r="T26" i="5"/>
  <c r="S41" i="5"/>
  <c r="X109" i="5"/>
  <c r="R41" i="5"/>
  <c r="E41" i="5"/>
  <c r="Q99" i="5"/>
  <c r="C45" i="5"/>
  <c r="J109" i="5"/>
  <c r="Q109" i="5"/>
  <c r="G62" i="5"/>
  <c r="K62" i="5"/>
  <c r="C26" i="5"/>
  <c r="O26" i="5"/>
  <c r="F26" i="5"/>
  <c r="X26" i="5"/>
  <c r="Z64" i="5"/>
  <c r="Z109" i="5"/>
  <c r="U62" i="5"/>
  <c r="E109" i="5"/>
  <c r="K26" i="5"/>
  <c r="X41" i="5"/>
  <c r="O41" i="5"/>
  <c r="Q71" i="5"/>
  <c r="F109" i="5"/>
  <c r="M26" i="5"/>
  <c r="Z41" i="5"/>
  <c r="M41" i="5"/>
  <c r="D64" i="5"/>
  <c r="K109" i="5"/>
  <c r="E62" i="5"/>
  <c r="E26" i="5"/>
  <c r="N30" i="5"/>
  <c r="H41" i="5"/>
  <c r="F41" i="5"/>
  <c r="P99" i="5"/>
  <c r="L64" i="5"/>
  <c r="G45" i="5"/>
  <c r="C71" i="5"/>
  <c r="T109" i="5"/>
  <c r="L109" i="5"/>
  <c r="M81" i="5"/>
  <c r="S62" i="5"/>
  <c r="O62" i="5"/>
  <c r="N26" i="5"/>
  <c r="Z26" i="5"/>
  <c r="Y41" i="5"/>
  <c r="G30" i="5"/>
  <c r="U109" i="5"/>
  <c r="P109" i="5"/>
  <c r="R26" i="5"/>
  <c r="D41" i="5"/>
  <c r="N109" i="5"/>
  <c r="C109" i="5"/>
  <c r="S26" i="5"/>
  <c r="J41" i="5"/>
  <c r="M99" i="5"/>
  <c r="T45" i="5"/>
  <c r="L71" i="5"/>
  <c r="S109" i="5"/>
  <c r="K81" i="5"/>
  <c r="D26" i="5"/>
  <c r="W26" i="5"/>
  <c r="Y109" i="5"/>
  <c r="C41" i="5"/>
  <c r="L41" i="5"/>
  <c r="N64" i="5"/>
  <c r="S71" i="5"/>
  <c r="M109" i="5"/>
  <c r="R109" i="5"/>
  <c r="C62" i="5"/>
  <c r="R62" i="5"/>
  <c r="Q26" i="5"/>
  <c r="G26" i="5"/>
  <c r="V41" i="5"/>
  <c r="U41" i="5"/>
  <c r="Z30" i="5"/>
  <c r="Z62" i="5"/>
  <c r="V64" i="5"/>
  <c r="V109" i="5"/>
  <c r="M62" i="5"/>
  <c r="T41" i="5"/>
  <c r="G41" i="5"/>
  <c r="Q64" i="5"/>
  <c r="R77" i="5"/>
  <c r="H109" i="5"/>
  <c r="F62" i="5"/>
  <c r="T62" i="5"/>
  <c r="H26" i="5"/>
  <c r="W41" i="5"/>
  <c r="L26" i="5"/>
  <c r="U45" i="5"/>
  <c r="J77" i="5"/>
  <c r="H30" i="5"/>
  <c r="E28" i="5"/>
  <c r="H13" i="5"/>
  <c r="Q43" i="5"/>
  <c r="V81" i="5"/>
  <c r="S43" i="5"/>
  <c r="R81" i="5"/>
  <c r="W45" i="5"/>
  <c r="H81" i="5"/>
  <c r="W107" i="5"/>
  <c r="V30" i="5"/>
  <c r="U99" i="5"/>
  <c r="S75" i="5"/>
  <c r="L28" i="5"/>
  <c r="C51" i="5"/>
  <c r="K105" i="5"/>
  <c r="P36" i="5"/>
  <c r="X36" i="5"/>
  <c r="D51" i="5"/>
  <c r="K107" i="5"/>
  <c r="E111" i="5"/>
  <c r="X84" i="5"/>
  <c r="Q36" i="5"/>
  <c r="Z13" i="5"/>
  <c r="G51" i="5"/>
  <c r="Y36" i="5"/>
  <c r="K51" i="5"/>
  <c r="G36" i="5"/>
  <c r="Q51" i="5"/>
  <c r="P105" i="5"/>
  <c r="O107" i="5"/>
  <c r="H111" i="5"/>
  <c r="E36" i="5"/>
  <c r="Z105" i="5"/>
  <c r="G13" i="5"/>
  <c r="P51" i="5"/>
  <c r="N105" i="5"/>
  <c r="K84" i="5"/>
  <c r="J36" i="5"/>
  <c r="U105" i="5"/>
  <c r="Q19" i="5"/>
  <c r="O105" i="5"/>
  <c r="H36" i="5"/>
  <c r="F51" i="5"/>
  <c r="L105" i="5"/>
  <c r="Q84" i="5"/>
  <c r="F36" i="5"/>
  <c r="R111" i="5"/>
  <c r="W19" i="5"/>
  <c r="T75" i="5"/>
  <c r="T43" i="5"/>
  <c r="O43" i="5"/>
  <c r="G28" i="5"/>
  <c r="Q28" i="5"/>
  <c r="F28" i="5"/>
  <c r="X28" i="5"/>
  <c r="O15" i="5"/>
  <c r="E43" i="5"/>
  <c r="F43" i="5"/>
  <c r="C43" i="5"/>
  <c r="T28" i="5"/>
  <c r="Z43" i="5"/>
  <c r="V28" i="5"/>
  <c r="J43" i="5"/>
  <c r="M43" i="5"/>
  <c r="H28" i="5"/>
  <c r="W28" i="5"/>
  <c r="Y43" i="5"/>
  <c r="L43" i="5"/>
  <c r="R43" i="5"/>
  <c r="P28" i="5"/>
  <c r="O28" i="5"/>
  <c r="Z28" i="5"/>
  <c r="U43" i="5"/>
  <c r="G43" i="5"/>
  <c r="D43" i="5"/>
  <c r="D28" i="5"/>
  <c r="C28" i="5"/>
  <c r="J28" i="5"/>
  <c r="Y28" i="5"/>
  <c r="P43" i="5"/>
  <c r="N43" i="5"/>
  <c r="K28" i="5"/>
  <c r="V43" i="5"/>
  <c r="N28" i="5"/>
  <c r="U28" i="5"/>
  <c r="X75" i="5"/>
  <c r="E15" i="5"/>
  <c r="K43" i="5"/>
  <c r="H43" i="5"/>
  <c r="S28" i="5"/>
  <c r="M28" i="5"/>
  <c r="R28" i="5"/>
  <c r="M15" i="5"/>
  <c r="P107" i="5"/>
  <c r="U107" i="5"/>
  <c r="U19" i="5"/>
  <c r="O13" i="5"/>
  <c r="Q13" i="5"/>
  <c r="S94" i="5"/>
  <c r="H94" i="5"/>
  <c r="T51" i="5"/>
  <c r="O51" i="5"/>
  <c r="J105" i="5"/>
  <c r="G105" i="5"/>
  <c r="T105" i="5"/>
  <c r="S107" i="5"/>
  <c r="C107" i="5"/>
  <c r="F60" i="5"/>
  <c r="Q60" i="5"/>
  <c r="U94" i="5"/>
  <c r="D36" i="5"/>
  <c r="V51" i="5"/>
  <c r="N36" i="5"/>
  <c r="U36" i="5"/>
  <c r="V105" i="5"/>
  <c r="Y60" i="5"/>
  <c r="N19" i="5"/>
  <c r="S19" i="5"/>
  <c r="O19" i="5"/>
  <c r="V13" i="5"/>
  <c r="D13" i="5"/>
  <c r="J13" i="5"/>
  <c r="D107" i="5"/>
  <c r="M19" i="5"/>
  <c r="J19" i="5"/>
  <c r="T13" i="5"/>
  <c r="D94" i="5"/>
  <c r="T94" i="5"/>
  <c r="O94" i="5"/>
  <c r="N51" i="5"/>
  <c r="M51" i="5"/>
  <c r="M105" i="5"/>
  <c r="Q105" i="5"/>
  <c r="G107" i="5"/>
  <c r="N107" i="5"/>
  <c r="N60" i="5"/>
  <c r="J60" i="5"/>
  <c r="Z94" i="5"/>
  <c r="X79" i="5"/>
  <c r="O36" i="5"/>
  <c r="M36" i="5"/>
  <c r="R36" i="5"/>
  <c r="X51" i="5"/>
  <c r="Y105" i="5"/>
  <c r="U60" i="5"/>
  <c r="C19" i="5"/>
  <c r="R19" i="5"/>
  <c r="T19" i="5"/>
  <c r="P13" i="5"/>
  <c r="F13" i="5"/>
  <c r="S13" i="5"/>
  <c r="L54" i="5"/>
  <c r="X107" i="5"/>
  <c r="M13" i="5"/>
  <c r="Q94" i="5"/>
  <c r="R94" i="5"/>
  <c r="J51" i="5"/>
  <c r="R51" i="5"/>
  <c r="F105" i="5"/>
  <c r="C105" i="5"/>
  <c r="L107" i="5"/>
  <c r="H107" i="5"/>
  <c r="T107" i="5"/>
  <c r="E60" i="5"/>
  <c r="T60" i="5"/>
  <c r="Z107" i="5"/>
  <c r="K36" i="5"/>
  <c r="Z51" i="5"/>
  <c r="V36" i="5"/>
  <c r="D19" i="5"/>
  <c r="L19" i="5"/>
  <c r="H19" i="5"/>
  <c r="K13" i="5"/>
  <c r="X13" i="5"/>
  <c r="E13" i="5"/>
  <c r="R107" i="5"/>
  <c r="P19" i="5"/>
  <c r="W13" i="5"/>
  <c r="G94" i="5"/>
  <c r="C94" i="5"/>
  <c r="L51" i="5"/>
  <c r="E51" i="5"/>
  <c r="S105" i="5"/>
  <c r="E105" i="5"/>
  <c r="E107" i="5"/>
  <c r="J107" i="5"/>
  <c r="D90" i="5"/>
  <c r="K60" i="5"/>
  <c r="O60" i="5"/>
  <c r="D79" i="5"/>
  <c r="X94" i="5"/>
  <c r="V107" i="5"/>
  <c r="S36" i="5"/>
  <c r="W36" i="5"/>
  <c r="Y51" i="5"/>
  <c r="W105" i="5"/>
  <c r="V60" i="5"/>
  <c r="V19" i="5"/>
  <c r="Y19" i="5"/>
  <c r="F19" i="5"/>
  <c r="L13" i="5"/>
  <c r="R13" i="5"/>
  <c r="Q107" i="5"/>
  <c r="Z19" i="5"/>
  <c r="X17" i="5"/>
  <c r="U13" i="5"/>
  <c r="M94" i="5"/>
  <c r="F94" i="5"/>
  <c r="S51" i="5"/>
  <c r="H51" i="5"/>
  <c r="R105" i="5"/>
  <c r="D105" i="5"/>
  <c r="F107" i="5"/>
  <c r="M107" i="5"/>
  <c r="K90" i="5"/>
  <c r="R60" i="5"/>
  <c r="M60" i="5"/>
  <c r="P79" i="5"/>
  <c r="L36" i="5"/>
  <c r="C36" i="5"/>
  <c r="Z36" i="5"/>
  <c r="E19" i="5"/>
  <c r="G19" i="5"/>
  <c r="Y13" i="5"/>
  <c r="N13" i="5"/>
  <c r="Q75" i="5"/>
  <c r="J75" i="5"/>
  <c r="Y81" i="5"/>
  <c r="W75" i="5"/>
  <c r="X15" i="5"/>
  <c r="T15" i="5"/>
  <c r="N75" i="5"/>
  <c r="O75" i="5"/>
  <c r="G75" i="5"/>
  <c r="Z75" i="5"/>
  <c r="C15" i="5"/>
  <c r="S15" i="5"/>
  <c r="D15" i="5"/>
  <c r="M75" i="5"/>
  <c r="P75" i="5"/>
  <c r="V75" i="5"/>
  <c r="N15" i="5"/>
  <c r="L15" i="5"/>
  <c r="K15" i="5"/>
  <c r="D75" i="5"/>
  <c r="K75" i="5"/>
  <c r="O66" i="5"/>
  <c r="Y75" i="5"/>
  <c r="Q15" i="5"/>
  <c r="V15" i="5"/>
  <c r="Z15" i="5"/>
  <c r="L75" i="5"/>
  <c r="C75" i="5"/>
  <c r="T56" i="5"/>
  <c r="U75" i="5"/>
  <c r="R15" i="5"/>
  <c r="W15" i="5"/>
  <c r="F15" i="5"/>
  <c r="F75" i="5"/>
  <c r="E75" i="5"/>
  <c r="Y15" i="5"/>
  <c r="G15" i="5"/>
  <c r="U15" i="5"/>
  <c r="R75" i="5"/>
  <c r="J15" i="5"/>
  <c r="P15" i="5"/>
  <c r="H99" i="5"/>
  <c r="G99" i="5"/>
  <c r="J84" i="5"/>
  <c r="G84" i="5"/>
  <c r="F45" i="5"/>
  <c r="L45" i="5"/>
  <c r="M77" i="5"/>
  <c r="Q77" i="5"/>
  <c r="K111" i="5"/>
  <c r="N111" i="5"/>
  <c r="T81" i="5"/>
  <c r="N81" i="5"/>
  <c r="Z84" i="5"/>
  <c r="U77" i="5"/>
  <c r="Z81" i="5"/>
  <c r="M30" i="5"/>
  <c r="E30" i="5"/>
  <c r="Y45" i="5"/>
  <c r="Z111" i="5"/>
  <c r="T111" i="5"/>
  <c r="Y99" i="5"/>
  <c r="L84" i="5"/>
  <c r="P103" i="5"/>
  <c r="P111" i="5"/>
  <c r="J99" i="5"/>
  <c r="K99" i="5"/>
  <c r="S84" i="5"/>
  <c r="T84" i="5"/>
  <c r="P45" i="5"/>
  <c r="N45" i="5"/>
  <c r="M103" i="5"/>
  <c r="K77" i="5"/>
  <c r="C77" i="5"/>
  <c r="C111" i="5"/>
  <c r="Q111" i="5"/>
  <c r="C81" i="5"/>
  <c r="J81" i="5"/>
  <c r="U84" i="5"/>
  <c r="W77" i="5"/>
  <c r="U81" i="5"/>
  <c r="Q30" i="5"/>
  <c r="Z45" i="5"/>
  <c r="L30" i="5"/>
  <c r="U30" i="5"/>
  <c r="V111" i="5"/>
  <c r="M111" i="5"/>
  <c r="E99" i="5"/>
  <c r="R99" i="5"/>
  <c r="M84" i="5"/>
  <c r="P84" i="5"/>
  <c r="S45" i="5"/>
  <c r="M45" i="5"/>
  <c r="E103" i="5"/>
  <c r="L77" i="5"/>
  <c r="T77" i="5"/>
  <c r="G111" i="5"/>
  <c r="F111" i="5"/>
  <c r="S81" i="5"/>
  <c r="Q81" i="5"/>
  <c r="X77" i="5"/>
  <c r="C30" i="5"/>
  <c r="W30" i="5"/>
  <c r="P30" i="5"/>
  <c r="X45" i="5"/>
  <c r="S111" i="5"/>
  <c r="W99" i="5"/>
  <c r="H84" i="5"/>
  <c r="F99" i="5"/>
  <c r="C99" i="5"/>
  <c r="D84" i="5"/>
  <c r="N84" i="5"/>
  <c r="R45" i="5"/>
  <c r="O45" i="5"/>
  <c r="O77" i="5"/>
  <c r="P77" i="5"/>
  <c r="F77" i="5"/>
  <c r="J111" i="5"/>
  <c r="F81" i="5"/>
  <c r="L81" i="5"/>
  <c r="Z77" i="5"/>
  <c r="J30" i="5"/>
  <c r="K30" i="5"/>
  <c r="T30" i="5"/>
  <c r="X30" i="5"/>
  <c r="Y111" i="5"/>
  <c r="X99" i="5"/>
  <c r="L99" i="5"/>
  <c r="O99" i="5"/>
  <c r="E84" i="5"/>
  <c r="R84" i="5"/>
  <c r="F84" i="5"/>
  <c r="E45" i="5"/>
  <c r="J45" i="5"/>
  <c r="H77" i="5"/>
  <c r="E77" i="5"/>
  <c r="O111" i="5"/>
  <c r="P81" i="5"/>
  <c r="O81" i="5"/>
  <c r="Y84" i="5"/>
  <c r="V77" i="5"/>
  <c r="W81" i="5"/>
  <c r="R30" i="5"/>
  <c r="O30" i="5"/>
  <c r="F30" i="5"/>
  <c r="U111" i="5"/>
  <c r="Z99" i="5"/>
  <c r="W84" i="5"/>
  <c r="W111" i="5"/>
  <c r="D99" i="5"/>
  <c r="N99" i="5"/>
  <c r="C84" i="5"/>
  <c r="O84" i="5"/>
  <c r="H45" i="5"/>
  <c r="D45" i="5"/>
  <c r="K45" i="5"/>
  <c r="S77" i="5"/>
  <c r="G77" i="5"/>
  <c r="L111" i="5"/>
  <c r="D111" i="5"/>
  <c r="E81" i="5"/>
  <c r="D81" i="5"/>
  <c r="D30" i="5"/>
  <c r="S30" i="5"/>
  <c r="R64" i="5"/>
  <c r="P64" i="5"/>
  <c r="E66" i="5"/>
  <c r="F71" i="5"/>
  <c r="H71" i="5"/>
  <c r="F56" i="5"/>
  <c r="Y64" i="5"/>
  <c r="Q66" i="5"/>
  <c r="M64" i="5"/>
  <c r="H64" i="5"/>
  <c r="R71" i="5"/>
  <c r="E71" i="5"/>
  <c r="Q56" i="5"/>
  <c r="U64" i="5"/>
  <c r="W32" i="5"/>
  <c r="W71" i="5"/>
  <c r="O64" i="5"/>
  <c r="G64" i="5"/>
  <c r="N47" i="5"/>
  <c r="P71" i="5"/>
  <c r="J71" i="5"/>
  <c r="O71" i="5"/>
  <c r="X64" i="5"/>
  <c r="V47" i="5"/>
  <c r="X71" i="5"/>
  <c r="D56" i="5"/>
  <c r="T64" i="5"/>
  <c r="E64" i="5"/>
  <c r="D47" i="5"/>
  <c r="K71" i="5"/>
  <c r="M71" i="5"/>
  <c r="N32" i="5"/>
  <c r="Z71" i="5"/>
  <c r="J64" i="5"/>
  <c r="T47" i="5"/>
  <c r="D71" i="5"/>
  <c r="G71" i="5"/>
  <c r="Y71" i="5"/>
  <c r="K64" i="5"/>
  <c r="S64" i="5"/>
  <c r="C64" i="5"/>
  <c r="T71" i="5"/>
  <c r="N71" i="5"/>
  <c r="U71" i="5"/>
  <c r="C90" i="5"/>
  <c r="V79" i="5"/>
  <c r="Z21" i="5"/>
  <c r="R90" i="5"/>
  <c r="Z79" i="5"/>
  <c r="M96" i="5"/>
  <c r="C79" i="5"/>
  <c r="L47" i="5"/>
  <c r="P66" i="5"/>
  <c r="F96" i="5"/>
  <c r="P96" i="5"/>
  <c r="O90" i="5"/>
  <c r="J90" i="5"/>
  <c r="L79" i="5"/>
  <c r="S79" i="5"/>
  <c r="X90" i="5"/>
  <c r="Y79" i="5"/>
  <c r="U47" i="5"/>
  <c r="U101" i="5"/>
  <c r="Q90" i="5"/>
  <c r="O79" i="5"/>
  <c r="G96" i="5"/>
  <c r="M90" i="5"/>
  <c r="E79" i="5"/>
  <c r="J47" i="5"/>
  <c r="H66" i="5"/>
  <c r="L96" i="5"/>
  <c r="J96" i="5"/>
  <c r="G90" i="5"/>
  <c r="E90" i="5"/>
  <c r="H90" i="5"/>
  <c r="F79" i="5"/>
  <c r="J79" i="5"/>
  <c r="W90" i="5"/>
  <c r="U79" i="5"/>
  <c r="X47" i="5"/>
  <c r="W66" i="5"/>
  <c r="R79" i="5"/>
  <c r="C96" i="5"/>
  <c r="Q96" i="5"/>
  <c r="S90" i="5"/>
  <c r="P90" i="5"/>
  <c r="M79" i="5"/>
  <c r="Q79" i="5"/>
  <c r="V90" i="5"/>
  <c r="O32" i="5"/>
  <c r="H79" i="5"/>
  <c r="K96" i="5"/>
  <c r="H96" i="5"/>
  <c r="N90" i="5"/>
  <c r="F90" i="5"/>
  <c r="T101" i="5"/>
  <c r="T79" i="5"/>
  <c r="N79" i="5"/>
  <c r="U90" i="5"/>
  <c r="U56" i="5"/>
  <c r="G32" i="5"/>
  <c r="R96" i="5"/>
  <c r="L90" i="5"/>
  <c r="T90" i="5"/>
  <c r="P101" i="5"/>
  <c r="G79" i="5"/>
  <c r="K79" i="5"/>
  <c r="T32" i="5"/>
  <c r="T54" i="5"/>
  <c r="Y54" i="5"/>
  <c r="G54" i="5"/>
  <c r="P54" i="5"/>
  <c r="S17" i="5"/>
  <c r="L17" i="5"/>
  <c r="H47" i="5"/>
  <c r="C47" i="5"/>
  <c r="G58" i="5"/>
  <c r="O54" i="5"/>
  <c r="H54" i="5"/>
  <c r="S66" i="5"/>
  <c r="L66" i="5"/>
  <c r="J56" i="5"/>
  <c r="G56" i="5"/>
  <c r="X56" i="5"/>
  <c r="D32" i="5"/>
  <c r="C32" i="5"/>
  <c r="W47" i="5"/>
  <c r="Y32" i="5"/>
  <c r="U54" i="5"/>
  <c r="G17" i="5"/>
  <c r="Y17" i="5"/>
  <c r="O47" i="5"/>
  <c r="M47" i="5"/>
  <c r="N54" i="5"/>
  <c r="D54" i="5"/>
  <c r="F54" i="5"/>
  <c r="R66" i="5"/>
  <c r="N66" i="5"/>
  <c r="C56" i="5"/>
  <c r="N56" i="5"/>
  <c r="P32" i="5"/>
  <c r="Z47" i="5"/>
  <c r="J32" i="5"/>
  <c r="U32" i="5"/>
  <c r="X54" i="5"/>
  <c r="V66" i="5"/>
  <c r="K17" i="5"/>
  <c r="Q17" i="5"/>
  <c r="W17" i="5"/>
  <c r="M17" i="5"/>
  <c r="R17" i="5"/>
  <c r="Z17" i="5"/>
  <c r="R47" i="5"/>
  <c r="P47" i="5"/>
  <c r="K54" i="5"/>
  <c r="E54" i="5"/>
  <c r="F66" i="5"/>
  <c r="D66" i="5"/>
  <c r="S56" i="5"/>
  <c r="P56" i="5"/>
  <c r="V88" i="5"/>
  <c r="Z56" i="5"/>
  <c r="K32" i="5"/>
  <c r="V32" i="5"/>
  <c r="R32" i="5"/>
  <c r="X32" i="5"/>
  <c r="Z66" i="5"/>
  <c r="E17" i="5"/>
  <c r="H17" i="5"/>
  <c r="F17" i="5"/>
  <c r="K47" i="5"/>
  <c r="E47" i="5"/>
  <c r="S54" i="5"/>
  <c r="Q54" i="5"/>
  <c r="T66" i="5"/>
  <c r="K66" i="5"/>
  <c r="H88" i="5"/>
  <c r="M56" i="5"/>
  <c r="H56" i="5"/>
  <c r="W56" i="5"/>
  <c r="S32" i="5"/>
  <c r="M32" i="5"/>
  <c r="F32" i="5"/>
  <c r="W54" i="5"/>
  <c r="Y66" i="5"/>
  <c r="O17" i="5"/>
  <c r="D17" i="5"/>
  <c r="P17" i="5"/>
  <c r="G47" i="5"/>
  <c r="Q47" i="5"/>
  <c r="C54" i="5"/>
  <c r="M54" i="5"/>
  <c r="G66" i="5"/>
  <c r="J66" i="5"/>
  <c r="T88" i="5"/>
  <c r="R56" i="5"/>
  <c r="L56" i="5"/>
  <c r="V56" i="5"/>
  <c r="H32" i="5"/>
  <c r="Q32" i="5"/>
  <c r="Z32" i="5"/>
  <c r="Z54" i="5"/>
  <c r="U66" i="5"/>
  <c r="T17" i="5"/>
  <c r="N17" i="5"/>
  <c r="U17" i="5"/>
  <c r="F47" i="5"/>
  <c r="S47" i="5"/>
  <c r="J54" i="5"/>
  <c r="R54" i="5"/>
  <c r="C66" i="5"/>
  <c r="M66" i="5"/>
  <c r="K56" i="5"/>
  <c r="O56" i="5"/>
  <c r="E56" i="5"/>
  <c r="L32" i="5"/>
  <c r="E32" i="5"/>
  <c r="J17" i="5"/>
  <c r="V17" i="5"/>
  <c r="R101" i="5"/>
  <c r="H101" i="5"/>
  <c r="U21" i="5"/>
  <c r="V21" i="5"/>
  <c r="H21" i="5"/>
  <c r="O101" i="5"/>
  <c r="N101" i="5"/>
  <c r="M21" i="5"/>
  <c r="R21" i="5"/>
  <c r="J101" i="5"/>
  <c r="G101" i="5"/>
  <c r="E101" i="5"/>
  <c r="K21" i="5"/>
  <c r="T21" i="5"/>
  <c r="S21" i="5"/>
  <c r="F101" i="5"/>
  <c r="K101" i="5"/>
  <c r="F21" i="5"/>
  <c r="O21" i="5"/>
  <c r="N21" i="5"/>
  <c r="M101" i="5"/>
  <c r="L101" i="5"/>
  <c r="W101" i="5"/>
  <c r="Q21" i="5"/>
  <c r="Y21" i="5"/>
  <c r="J21" i="5"/>
  <c r="D101" i="5"/>
  <c r="S101" i="5"/>
  <c r="Z101" i="5"/>
  <c r="X21" i="5"/>
  <c r="G21" i="5"/>
  <c r="E21" i="5"/>
  <c r="C101" i="5"/>
  <c r="Q101" i="5"/>
  <c r="V101" i="5"/>
  <c r="W21" i="5"/>
  <c r="L21" i="5"/>
  <c r="T103" i="5"/>
  <c r="O103" i="5"/>
  <c r="X103" i="5"/>
  <c r="X101" i="5"/>
  <c r="K103" i="5"/>
  <c r="F103" i="5"/>
  <c r="V103" i="5"/>
  <c r="N103" i="5"/>
  <c r="C103" i="5"/>
  <c r="Y103" i="5"/>
  <c r="H103" i="5"/>
  <c r="D103" i="5"/>
  <c r="U103" i="5"/>
  <c r="L103" i="5"/>
  <c r="J103" i="5"/>
  <c r="R103" i="5"/>
  <c r="G103" i="5"/>
  <c r="S103" i="5"/>
  <c r="Q103" i="5"/>
  <c r="V73" i="5"/>
  <c r="K58" i="5"/>
  <c r="F58" i="5"/>
  <c r="E58" i="5"/>
  <c r="U58" i="5"/>
  <c r="P73" i="5"/>
  <c r="J73" i="5"/>
  <c r="L73" i="5"/>
  <c r="N73" i="5"/>
  <c r="R73" i="5"/>
  <c r="X73" i="5"/>
  <c r="F73" i="5"/>
  <c r="C73" i="5"/>
  <c r="Z73" i="5"/>
  <c r="T73" i="5"/>
  <c r="Q73" i="5"/>
  <c r="K73" i="5"/>
  <c r="S73" i="5"/>
  <c r="G73" i="5"/>
  <c r="O73" i="5"/>
  <c r="M73" i="5"/>
  <c r="H73" i="5"/>
  <c r="E73" i="5"/>
  <c r="D73" i="5"/>
  <c r="W73" i="5"/>
  <c r="N58" i="5"/>
  <c r="L58" i="5"/>
  <c r="C58" i="5"/>
  <c r="S58" i="5"/>
  <c r="O58" i="5"/>
  <c r="R58" i="5"/>
  <c r="Q58" i="5"/>
  <c r="T58" i="5"/>
  <c r="J58" i="5"/>
  <c r="W58" i="5"/>
  <c r="H58" i="5"/>
  <c r="M58" i="5"/>
  <c r="Y73" i="5"/>
  <c r="V58" i="5"/>
  <c r="D58" i="5"/>
  <c r="P58" i="5"/>
  <c r="Z58" i="5"/>
  <c r="Y58" i="5"/>
  <c r="N88" i="5"/>
  <c r="Q88" i="5"/>
  <c r="U88" i="5"/>
  <c r="C88" i="5"/>
  <c r="G88" i="5"/>
  <c r="O88" i="5"/>
  <c r="E88" i="5"/>
  <c r="P88" i="5"/>
  <c r="K88" i="5"/>
  <c r="Z88" i="5"/>
  <c r="J88" i="5"/>
  <c r="R88" i="5"/>
  <c r="Y88" i="5"/>
  <c r="S88" i="5"/>
  <c r="D88" i="5"/>
  <c r="X88" i="5"/>
  <c r="F88" i="5"/>
  <c r="L88" i="5"/>
  <c r="M88" i="5"/>
</calcChain>
</file>

<file path=xl/sharedStrings.xml><?xml version="1.0" encoding="utf-8"?>
<sst xmlns="http://schemas.openxmlformats.org/spreadsheetml/2006/main" count="292" uniqueCount="73">
  <si>
    <t>Romtemperatur [°C]:</t>
  </si>
  <si>
    <t>∆T:</t>
  </si>
  <si>
    <t>eksponent n</t>
  </si>
  <si>
    <t>Vannmengde [l/t]</t>
  </si>
  <si>
    <t>Turtemperatur [°C]:</t>
  </si>
  <si>
    <t>Returtemperatur [°C]:</t>
  </si>
  <si>
    <t>Panellengde:</t>
  </si>
  <si>
    <t>Høyde:
900</t>
  </si>
  <si>
    <t>Høyde:
600</t>
  </si>
  <si>
    <t>Høyde:
500</t>
  </si>
  <si>
    <t>Høyde:
400</t>
  </si>
  <si>
    <t>Høyde:
300</t>
  </si>
  <si>
    <t>Pos</t>
  </si>
  <si>
    <t>Min</t>
  </si>
  <si>
    <t>Max</t>
  </si>
  <si>
    <t>N</t>
  </si>
  <si>
    <t>Kv2K</t>
  </si>
  <si>
    <t>EvoFlow termostatventil m/termostathode</t>
  </si>
  <si>
    <t>EvoFlow termostatventil m/aktuator eller håndratt</t>
  </si>
  <si>
    <t>EvoFlow radiatorkobling m/termostathode</t>
  </si>
  <si>
    <t>EvoFlow radiatorkobling m/aktuator eller håndratt</t>
  </si>
  <si>
    <t>Ventilinnsats FVI Arkana</t>
  </si>
  <si>
    <t>n</t>
  </si>
  <si>
    <t>Km</t>
  </si>
  <si>
    <t>Heatoutput</t>
  </si>
  <si>
    <t>Length:</t>
  </si>
  <si>
    <t>Type 10</t>
  </si>
  <si>
    <t>Type 11</t>
  </si>
  <si>
    <t>Type 21</t>
  </si>
  <si>
    <t>Type 22</t>
  </si>
  <si>
    <t>Type 33</t>
  </si>
  <si>
    <t>Odin Standard</t>
  </si>
  <si>
    <t>Høyde:
750</t>
  </si>
  <si>
    <t>Høyde:
200</t>
  </si>
  <si>
    <t>Effekt ved ∆T50</t>
  </si>
  <si>
    <t>Effekt ved oppgitt ∆T</t>
  </si>
  <si>
    <t>Avgitt effekt gjelder på følgende radiatorer:</t>
  </si>
  <si>
    <t>OK - Odin Kompakt</t>
  </si>
  <si>
    <t>OS - Odin Sideforbinding</t>
  </si>
  <si>
    <t>OM - Odin Midtforbinding</t>
  </si>
  <si>
    <t>OS7 - Odin Super 7</t>
  </si>
  <si>
    <t>OS8 - Odin Super 8</t>
  </si>
  <si>
    <t>OR - Odin Ren</t>
  </si>
  <si>
    <t>Type 20</t>
  </si>
  <si>
    <t>300</t>
  </si>
  <si>
    <t>400</t>
  </si>
  <si>
    <t>500</t>
  </si>
  <si>
    <t>600</t>
  </si>
  <si>
    <t>900</t>
  </si>
  <si>
    <t>Lenght:</t>
  </si>
  <si>
    <t>700</t>
  </si>
  <si>
    <t>800</t>
  </si>
  <si>
    <t>1000</t>
  </si>
  <si>
    <t>1100</t>
  </si>
  <si>
    <t>1200</t>
  </si>
  <si>
    <t>1400</t>
  </si>
  <si>
    <t>1600</t>
  </si>
  <si>
    <t>1800</t>
  </si>
  <si>
    <t>2000</t>
  </si>
  <si>
    <t>2200</t>
  </si>
  <si>
    <t>2400</t>
  </si>
  <si>
    <t>2600</t>
  </si>
  <si>
    <t>2800</t>
  </si>
  <si>
    <t>3000</t>
  </si>
  <si>
    <t>EN 442 All heatoutputs are watt and according to the 20 °C room temperature and 75/65°C water inlet-outlet</t>
  </si>
  <si>
    <t>Type 30</t>
  </si>
  <si>
    <t>ORS - Odin Ren Sideforbinding</t>
  </si>
  <si>
    <t>ORM - Odin Ren Midtforbinding</t>
  </si>
  <si>
    <t>Avgitt effekt på Odin radiatorer med profilert front</t>
  </si>
  <si>
    <t>Avgitt effekt og vannmengder på Odin radiatorer med profilert front</t>
  </si>
  <si>
    <t>Avgitt effekt på Odin radiatorer, Ren med profilert front</t>
  </si>
  <si>
    <t>Profil</t>
  </si>
  <si>
    <t>Ren Profil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</si>
</sst>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&quot; l/t&quot;"/>
    <numFmt numFmtId="166" formatCode="0.0&quot; l/t&quot;"/>
    <numFmt numFmtId="167" formatCode="0.000"/>
    <numFmt numFmtId="168" formatCode="0.0"/>
    <numFmt numFmtId="169" formatCode="0.00&quot; l/t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3" borderId="0" xfId="0" applyFont="1" applyFill="1"/>
    <xf numFmtId="0" fontId="0" fillId="3" borderId="1" xfId="0" applyFill="1" applyBorder="1"/>
    <xf numFmtId="0" fontId="1" fillId="3" borderId="1" xfId="0" applyFont="1" applyFill="1" applyBorder="1"/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/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7" xfId="0" applyBorder="1"/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11" xfId="0" applyFill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1" fontId="0" fillId="3" borderId="28" xfId="0" applyNumberFormat="1" applyFill="1" applyBorder="1" applyAlignment="1">
      <alignment horizontal="center"/>
    </xf>
    <xf numFmtId="1" fontId="0" fillId="3" borderId="15" xfId="0" applyNumberFormat="1" applyFill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7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6" borderId="18" xfId="0" applyFont="1" applyFill="1" applyBorder="1" applyAlignment="1">
      <alignment horizontal="center"/>
    </xf>
    <xf numFmtId="1" fontId="1" fillId="6" borderId="20" xfId="0" applyNumberFormat="1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30" xfId="0" applyBorder="1"/>
    <xf numFmtId="0" fontId="0" fillId="0" borderId="34" xfId="0" applyBorder="1"/>
    <xf numFmtId="0" fontId="0" fillId="0" borderId="31" xfId="0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" fontId="1" fillId="0" borderId="30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7" xfId="0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5" xfId="0" applyBorder="1"/>
  </cellXfs>
  <cellStyles count="2">
    <cellStyle name="Normal" xfId="0" builtinId="0"/>
    <cellStyle name="normální_KORADO_výkon 1" xfId="1" xr:uid="{E782826D-7648-4F6E-A07A-A4AB98444F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388551</xdr:colOff>
      <xdr:row>3</xdr:row>
      <xdr:rowOff>122158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DC30035C-7A01-4B94-AF2A-D46FCAA83A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58" t="20171" r="16310" b="19742"/>
        <a:stretch/>
      </xdr:blipFill>
      <xdr:spPr>
        <a:xfrm>
          <a:off x="0" y="0"/>
          <a:ext cx="902073" cy="743354"/>
        </a:xfrm>
        <a:prstGeom prst="rect">
          <a:avLst/>
        </a:prstGeom>
      </xdr:spPr>
    </xdr:pic>
    <xdr:clientData/>
  </xdr:twoCellAnchor>
  <xdr:twoCellAnchor editAs="oneCell">
    <xdr:from>
      <xdr:col>18</xdr:col>
      <xdr:colOff>323850</xdr:colOff>
      <xdr:row>3</xdr:row>
      <xdr:rowOff>28575</xdr:rowOff>
    </xdr:from>
    <xdr:to>
      <xdr:col>25</xdr:col>
      <xdr:colOff>352279</xdr:colOff>
      <xdr:row>8</xdr:row>
      <xdr:rowOff>85567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CC3D48B7-0DC8-4EC9-B371-4B2B598D09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0303"/>
        <a:stretch/>
      </xdr:blipFill>
      <xdr:spPr>
        <a:xfrm>
          <a:off x="5419725" y="647700"/>
          <a:ext cx="1171429" cy="10094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388551</xdr:colOff>
      <xdr:row>3</xdr:row>
      <xdr:rowOff>122158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64356517-C7DB-4274-BB24-92E177C6574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58" t="20171" r="16310" b="19742"/>
        <a:stretch/>
      </xdr:blipFill>
      <xdr:spPr>
        <a:xfrm>
          <a:off x="0" y="0"/>
          <a:ext cx="902901" cy="741283"/>
        </a:xfrm>
        <a:prstGeom prst="rect">
          <a:avLst/>
        </a:prstGeom>
      </xdr:spPr>
    </xdr:pic>
    <xdr:clientData/>
  </xdr:twoCellAnchor>
  <xdr:twoCellAnchor editAs="oneCell">
    <xdr:from>
      <xdr:col>18</xdr:col>
      <xdr:colOff>323850</xdr:colOff>
      <xdr:row>3</xdr:row>
      <xdr:rowOff>28575</xdr:rowOff>
    </xdr:from>
    <xdr:to>
      <xdr:col>25</xdr:col>
      <xdr:colOff>352279</xdr:colOff>
      <xdr:row>8</xdr:row>
      <xdr:rowOff>85567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5449E5D9-A64F-4C93-AB1B-5368F32F68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0303"/>
        <a:stretch/>
      </xdr:blipFill>
      <xdr:spPr>
        <a:xfrm>
          <a:off x="5419725" y="647700"/>
          <a:ext cx="1171429" cy="10094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388551</xdr:colOff>
      <xdr:row>3</xdr:row>
      <xdr:rowOff>122158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EE1817EE-51D7-40F4-854C-B4278A5257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58" t="20171" r="16310" b="19742"/>
        <a:stretch/>
      </xdr:blipFill>
      <xdr:spPr>
        <a:xfrm>
          <a:off x="0" y="0"/>
          <a:ext cx="902901" cy="741283"/>
        </a:xfrm>
        <a:prstGeom prst="rect">
          <a:avLst/>
        </a:prstGeom>
      </xdr:spPr>
    </xdr:pic>
    <xdr:clientData/>
  </xdr:twoCellAnchor>
  <xdr:twoCellAnchor editAs="oneCell">
    <xdr:from>
      <xdr:col>23</xdr:col>
      <xdr:colOff>180975</xdr:colOff>
      <xdr:row>3</xdr:row>
      <xdr:rowOff>28575</xdr:rowOff>
    </xdr:from>
    <xdr:to>
      <xdr:col>26</xdr:col>
      <xdr:colOff>9379</xdr:colOff>
      <xdr:row>8</xdr:row>
      <xdr:rowOff>85567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6E54AD97-51D8-49F3-8D36-58EC54B9DE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0303"/>
        <a:stretch/>
      </xdr:blipFill>
      <xdr:spPr>
        <a:xfrm>
          <a:off x="10487025" y="647700"/>
          <a:ext cx="1171429" cy="10094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FCE8D-023D-4147-B851-3D91277AE26C}">
  <dimension ref="A2:AF18"/>
  <sheetViews>
    <sheetView workbookViewId="0">
      <selection activeCell="AA23" sqref="AA23"/>
    </sheetView>
  </sheetViews>
  <sheetFormatPr baseColWidth="10" defaultRowHeight="15" x14ac:dyDescent="0.25"/>
  <cols>
    <col min="1" max="1" width="3" bestFit="1" customWidth="1"/>
    <col min="2" max="5" width="7.7109375" customWidth="1"/>
    <col min="6" max="7" width="8.5703125" bestFit="1" customWidth="1"/>
    <col min="8" max="8" width="7.7109375" customWidth="1"/>
    <col min="9" max="9" width="2.7109375" customWidth="1"/>
    <col min="10" max="16" width="7.7109375" customWidth="1"/>
    <col min="17" max="17" width="2.7109375" customWidth="1"/>
    <col min="18" max="24" width="7.7109375" customWidth="1"/>
    <col min="25" max="25" width="2.7109375" customWidth="1"/>
    <col min="26" max="32" width="7.7109375" customWidth="1"/>
  </cols>
  <sheetData>
    <row r="2" spans="1:32" x14ac:dyDescent="0.25">
      <c r="A2" s="76" t="s">
        <v>31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8"/>
    </row>
    <row r="3" spans="1:32" x14ac:dyDescent="0.25">
      <c r="A3" s="10"/>
      <c r="B3" s="79" t="s">
        <v>2</v>
      </c>
      <c r="C3" s="79"/>
      <c r="D3" s="79"/>
      <c r="E3" s="79"/>
      <c r="F3" s="79"/>
      <c r="G3" s="79"/>
      <c r="H3" s="80"/>
      <c r="I3" s="4"/>
      <c r="J3" s="81" t="s">
        <v>34</v>
      </c>
      <c r="K3" s="81"/>
      <c r="L3" s="81"/>
      <c r="M3" s="81"/>
      <c r="N3" s="81"/>
      <c r="O3" s="81"/>
      <c r="P3" s="81"/>
      <c r="Q3" s="4"/>
      <c r="R3" s="81" t="s">
        <v>35</v>
      </c>
      <c r="S3" s="81"/>
      <c r="T3" s="81"/>
      <c r="U3" s="81"/>
      <c r="V3" s="81"/>
      <c r="W3" s="81"/>
      <c r="X3" s="81"/>
      <c r="Z3" s="82" t="s">
        <v>3</v>
      </c>
      <c r="AA3" s="82"/>
      <c r="AB3" s="82"/>
      <c r="AC3" s="82"/>
      <c r="AD3" s="82"/>
      <c r="AE3" s="82"/>
      <c r="AF3" s="83"/>
    </row>
    <row r="4" spans="1:32" x14ac:dyDescent="0.25">
      <c r="A4" s="11"/>
      <c r="B4" s="54">
        <v>200</v>
      </c>
      <c r="C4" s="8">
        <v>300</v>
      </c>
      <c r="D4" s="8">
        <v>400</v>
      </c>
      <c r="E4" s="8">
        <v>500</v>
      </c>
      <c r="F4" s="8">
        <v>600</v>
      </c>
      <c r="G4" s="8">
        <v>750</v>
      </c>
      <c r="H4" s="8">
        <v>900</v>
      </c>
      <c r="I4" s="4"/>
      <c r="J4" s="54">
        <v>200</v>
      </c>
      <c r="K4" s="54">
        <v>300</v>
      </c>
      <c r="L4" s="54">
        <v>400</v>
      </c>
      <c r="M4" s="54">
        <v>500</v>
      </c>
      <c r="N4" s="54">
        <v>600</v>
      </c>
      <c r="O4" s="54">
        <v>750</v>
      </c>
      <c r="P4" s="54">
        <v>900</v>
      </c>
      <c r="Q4" s="4"/>
      <c r="R4" s="54">
        <v>200</v>
      </c>
      <c r="S4" s="54">
        <v>300</v>
      </c>
      <c r="T4" s="54">
        <v>400</v>
      </c>
      <c r="U4" s="54">
        <v>500</v>
      </c>
      <c r="V4" s="54">
        <v>600</v>
      </c>
      <c r="W4" s="54">
        <v>750</v>
      </c>
      <c r="X4" s="54">
        <v>900</v>
      </c>
      <c r="Z4" s="54">
        <v>200</v>
      </c>
      <c r="AA4" s="54">
        <v>300</v>
      </c>
      <c r="AB4" s="54">
        <v>400</v>
      </c>
      <c r="AC4" s="54">
        <v>500</v>
      </c>
      <c r="AD4" s="54">
        <v>600</v>
      </c>
      <c r="AE4" s="54">
        <v>750</v>
      </c>
      <c r="AF4" s="54">
        <v>900</v>
      </c>
    </row>
    <row r="5" spans="1:32" x14ac:dyDescent="0.25">
      <c r="A5" s="12">
        <v>10</v>
      </c>
      <c r="B5" s="9">
        <f>'Type 10'!$D$10</f>
        <v>1.3733</v>
      </c>
      <c r="C5" s="9">
        <f>'Type 10'!$G$10</f>
        <v>1.3625</v>
      </c>
      <c r="D5" s="9">
        <f>'Type 10'!$J$10</f>
        <v>1.3517999999999999</v>
      </c>
      <c r="E5" s="9">
        <f>'Type 10'!$M$10</f>
        <v>1.341</v>
      </c>
      <c r="F5" s="9">
        <f>'Type 10'!$P$10</f>
        <v>1.3303</v>
      </c>
      <c r="G5" s="9">
        <f>'Type 10'!$S$10</f>
        <v>1.3414999999999999</v>
      </c>
      <c r="H5" s="9">
        <f>'Type 10'!$V$10</f>
        <v>1.3527</v>
      </c>
      <c r="J5" s="14">
        <f>'Type 10'!$B$10</f>
        <v>239.99248213775346</v>
      </c>
      <c r="K5" s="14">
        <f>'Type 10'!$E$10</f>
        <v>326.99941035176778</v>
      </c>
      <c r="L5" s="14">
        <f>'Type 10'!$H$10</f>
        <v>412.99074084273951</v>
      </c>
      <c r="M5" s="14">
        <f>'Type 10'!$K$10</f>
        <v>497.98515667979672</v>
      </c>
      <c r="N5" s="14">
        <f>'Type 10'!$N$10</f>
        <v>581.98206487509617</v>
      </c>
      <c r="O5" s="14">
        <f>'Type 10'!$Q$10</f>
        <v>708.9966195478687</v>
      </c>
      <c r="P5" s="14">
        <f>'Type 10'!$T$10</f>
        <v>835.98831125161303</v>
      </c>
      <c r="R5" s="14">
        <f>((J5/(50^B5)))*E18^'Beregnet data'!B5</f>
        <v>239.99248213775346</v>
      </c>
      <c r="S5" s="14">
        <f>((K5/(50^C5)))*E18^'Beregnet data'!C5</f>
        <v>326.99941035176778</v>
      </c>
      <c r="T5" s="14">
        <f>((L5/(50^D5)))*E18^'Beregnet data'!D5</f>
        <v>412.99074084273951</v>
      </c>
      <c r="U5" s="14">
        <f>((M5/(50^E5)))*E18^'Beregnet data'!E5</f>
        <v>497.98515667979672</v>
      </c>
      <c r="V5" s="14">
        <f>((N5/(50^F5)))*E18^'Beregnet data'!F5</f>
        <v>581.98206487509617</v>
      </c>
      <c r="W5" s="14">
        <f>((O5/(50^G5)))*E18^'Beregnet data'!G5</f>
        <v>708.9966195478687</v>
      </c>
      <c r="X5" s="14">
        <f>((P5/(50^H5)))*E18^'Beregnet data'!H5</f>
        <v>835.98831125161303</v>
      </c>
      <c r="Z5" s="13">
        <f>(R5/(4.185*($E$14-$E$15)))*3.6</f>
        <v>20.644514592494925</v>
      </c>
      <c r="AA5" s="13">
        <f t="shared" ref="AA5:AF5" si="0">(S5/(4.185*($E$14-$E$15)))*3.6</f>
        <v>28.128981535635941</v>
      </c>
      <c r="AB5" s="13">
        <f t="shared" si="0"/>
        <v>35.526085233784045</v>
      </c>
      <c r="AC5" s="13">
        <f t="shared" si="0"/>
        <v>42.837432832670686</v>
      </c>
      <c r="AD5" s="13">
        <f t="shared" si="0"/>
        <v>50.062973322588924</v>
      </c>
      <c r="AE5" s="13">
        <f t="shared" si="0"/>
        <v>60.988956520246788</v>
      </c>
      <c r="AF5" s="13">
        <f t="shared" si="0"/>
        <v>71.912973010891463</v>
      </c>
    </row>
    <row r="6" spans="1:32" x14ac:dyDescent="0.25">
      <c r="A6" s="12">
        <v>11</v>
      </c>
      <c r="B6" s="9">
        <f>'Type 11'!$D$10</f>
        <v>1.3170999999999999</v>
      </c>
      <c r="C6" s="9">
        <f>'Type 11'!$G$10</f>
        <v>1.3194999999999999</v>
      </c>
      <c r="D6" s="9">
        <f>'Type 11'!$J$10</f>
        <v>1.3219000000000001</v>
      </c>
      <c r="E6" s="9">
        <f>'Type 11'!$M$10</f>
        <v>1.3243</v>
      </c>
      <c r="F6" s="9">
        <f>'Type 11'!$P$10</f>
        <v>1.3267</v>
      </c>
      <c r="G6" s="9">
        <f>'Type 11'!$S$10</f>
        <v>1.3179000000000001</v>
      </c>
      <c r="H6" s="9">
        <f>'Type 11'!$V$10</f>
        <v>1.3090999999999999</v>
      </c>
      <c r="J6" s="14">
        <f>'Type 11'!$B$10</f>
        <v>341.98380785936456</v>
      </c>
      <c r="K6" s="14">
        <f>'Type 11'!$E$10</f>
        <v>500.02455672796407</v>
      </c>
      <c r="L6" s="14">
        <f>'Type 11'!$H$10</f>
        <v>644.9873674951931</v>
      </c>
      <c r="M6" s="14">
        <f>'Type 11'!$K$10</f>
        <v>779.85633442469521</v>
      </c>
      <c r="N6" s="14">
        <f>'Type 11'!$N$10</f>
        <v>908.00488324623575</v>
      </c>
      <c r="O6" s="14">
        <f>'Type 11'!$Q$10</f>
        <v>1074.9993869917382</v>
      </c>
      <c r="P6" s="14">
        <f>'Type 11'!$T$10</f>
        <v>1241.9997010647287</v>
      </c>
      <c r="R6" s="14">
        <f>((J6/(50^B6)))*C18^'Beregnet data'!B6</f>
        <v>341.98380785936456</v>
      </c>
      <c r="S6" s="14">
        <f>((K6/(50^C6)))*C18^'Beregnet data'!C6</f>
        <v>500.02455672796407</v>
      </c>
      <c r="T6" s="14">
        <f>((L6/(50^D6)))*C18^'Beregnet data'!D6</f>
        <v>644.9873674951931</v>
      </c>
      <c r="U6" s="14">
        <f>((M6/(50^E6)))*C18^'Beregnet data'!E6</f>
        <v>779.85633442469521</v>
      </c>
      <c r="V6" s="14">
        <f>((N6/(50^F6)))*C18^'Beregnet data'!F6</f>
        <v>908.00488324623575</v>
      </c>
      <c r="W6" s="14">
        <f>((O6/(50^G6)))*C18^'Beregnet data'!G6</f>
        <v>1074.9993869917382</v>
      </c>
      <c r="X6" s="14">
        <f>((P6/(50^H6)))*C18^'Beregnet data'!H6</f>
        <v>1241.9997010647287</v>
      </c>
      <c r="Z6" s="13">
        <f>(R6/(4.185*($C$14-$C$15)))*3.6</f>
        <v>29.417961966396955</v>
      </c>
      <c r="AA6" s="13">
        <f t="shared" ref="AA6:AF6" si="1">(S6/(4.185*($C$14-$C$15)))*3.6</f>
        <v>43.012865094878634</v>
      </c>
      <c r="AB6" s="13">
        <f t="shared" si="1"/>
        <v>55.482784300661784</v>
      </c>
      <c r="AC6" s="13">
        <f t="shared" si="1"/>
        <v>67.084415864489912</v>
      </c>
      <c r="AD6" s="13">
        <f t="shared" si="1"/>
        <v>78.107946945912772</v>
      </c>
      <c r="AE6" s="13">
        <f t="shared" si="1"/>
        <v>92.473065547676413</v>
      </c>
      <c r="AF6" s="13">
        <f t="shared" si="1"/>
        <v>106.83868396255733</v>
      </c>
    </row>
    <row r="7" spans="1:32" x14ac:dyDescent="0.25">
      <c r="A7" s="12">
        <v>20</v>
      </c>
      <c r="B7" s="9"/>
      <c r="C7" s="9">
        <f>'Type 20'!$G$10</f>
        <v>1.3625</v>
      </c>
      <c r="D7" s="9">
        <f>'Type 20'!$J$10</f>
        <v>1.3517999999999999</v>
      </c>
      <c r="E7" s="9">
        <f>'Type 20'!$M$10</f>
        <v>1.341</v>
      </c>
      <c r="F7" s="9">
        <f>'Type 20'!$P$10</f>
        <v>1.3303</v>
      </c>
      <c r="G7" s="9">
        <f>'Type 20'!$S$10</f>
        <v>1.3414999999999999</v>
      </c>
      <c r="H7" s="9">
        <f>'Type 20'!$V$10</f>
        <v>1.3527</v>
      </c>
      <c r="J7" s="14"/>
      <c r="K7" s="14">
        <f>'Type 20'!$E$10</f>
        <v>588.598938633182</v>
      </c>
      <c r="L7" s="14">
        <f>'Type 20'!$H$10</f>
        <v>743.38333351693109</v>
      </c>
      <c r="M7" s="14">
        <f>'Type 20'!$K$10</f>
        <v>896.37328202363415</v>
      </c>
      <c r="N7" s="14">
        <f>'Type 20'!$N$10</f>
        <v>1047.567716775173</v>
      </c>
      <c r="O7" s="14">
        <f>'Type 20'!$Q$10</f>
        <v>1276.1733385140383</v>
      </c>
      <c r="P7" s="14">
        <f>'Type 20'!$T$10</f>
        <v>1504.7789602529035</v>
      </c>
      <c r="R7" s="14"/>
      <c r="S7" s="14">
        <f>((K7/(50^C7)))*E18^'Beregnet data'!C7</f>
        <v>588.598938633182</v>
      </c>
      <c r="T7" s="14">
        <f>((L7/(50^D7)))*E18^'Beregnet data'!D7</f>
        <v>743.38333351693109</v>
      </c>
      <c r="U7" s="14">
        <f>((M7/(50^E7)))*E18^'Beregnet data'!E7</f>
        <v>896.37328202363426</v>
      </c>
      <c r="V7" s="14">
        <f>((N7/(50^F7)))*E18^'Beregnet data'!F7</f>
        <v>1047.567716775173</v>
      </c>
      <c r="W7" s="14">
        <f>((O7/(50^G7)))*E18^'Beregnet data'!G7</f>
        <v>1276.1733385140383</v>
      </c>
      <c r="X7" s="14">
        <f>((P7/(50^H7)))*E18^'Beregnet data'!H7</f>
        <v>1504.7789602529035</v>
      </c>
      <c r="Z7" s="13"/>
      <c r="AA7" s="13">
        <f t="shared" ref="AA7" si="2">(S7/(4.185*($E$14-$E$15)))*3.6</f>
        <v>50.632166764144692</v>
      </c>
      <c r="AB7" s="13">
        <f t="shared" ref="AB7" si="3">(T7/(4.185*($E$14-$E$15)))*3.6</f>
        <v>63.946953420811283</v>
      </c>
      <c r="AC7" s="13">
        <f t="shared" ref="AC7" si="4">(U7/(4.185*($E$14-$E$15)))*3.6</f>
        <v>77.107379098807257</v>
      </c>
      <c r="AD7" s="13">
        <f t="shared" ref="AD7" si="5">(V7/(4.185*($E$14-$E$15)))*3.6</f>
        <v>90.11335198066007</v>
      </c>
      <c r="AE7" s="13">
        <f t="shared" ref="AE7" si="6">(W7/(4.185*($E$14-$E$15)))*3.6</f>
        <v>109.77835170013235</v>
      </c>
      <c r="AF7" s="13">
        <f t="shared" ref="AF7" si="7">(X7/(4.185*($E$14-$E$15)))*3.6</f>
        <v>129.44335141960462</v>
      </c>
    </row>
    <row r="8" spans="1:32" x14ac:dyDescent="0.25">
      <c r="A8" s="12">
        <v>21</v>
      </c>
      <c r="B8" s="9">
        <f>'Type 21'!$D$10</f>
        <v>1.304</v>
      </c>
      <c r="C8" s="9">
        <f>'Type 21'!$G$10</f>
        <v>1.3131999999999999</v>
      </c>
      <c r="D8" s="9">
        <f>'Type 21'!$J$10</f>
        <v>1.3223</v>
      </c>
      <c r="E8" s="9">
        <f>'Type 21'!$M$10</f>
        <v>1.3314999999999999</v>
      </c>
      <c r="F8" s="9">
        <f>'Type 21'!$P$10</f>
        <v>1.3406</v>
      </c>
      <c r="G8" s="9">
        <f>'Type 21'!$S$10</f>
        <v>1.3461000000000001</v>
      </c>
      <c r="H8" s="9">
        <f>'Type 21'!$V$10</f>
        <v>1.3515999999999999</v>
      </c>
      <c r="J8" s="14">
        <f>'Type 21'!$B$10</f>
        <v>550.99722315931433</v>
      </c>
      <c r="K8" s="14">
        <f>'Type 21'!$E$10</f>
        <v>776.98746723931197</v>
      </c>
      <c r="L8" s="14">
        <f>'Type 21'!$H$10</f>
        <v>986.01187719342227</v>
      </c>
      <c r="M8" s="14">
        <f>'Type 21'!$K$10</f>
        <v>1178.0001480483966</v>
      </c>
      <c r="N8" s="14">
        <f>'Type 21'!$N$10</f>
        <v>1352.9907255358698</v>
      </c>
      <c r="O8" s="14">
        <f>'Type 21'!$Q$10</f>
        <v>1575.9940419967006</v>
      </c>
      <c r="P8" s="14">
        <f>'Type 21'!$T$10</f>
        <v>1799.0160955989377</v>
      </c>
      <c r="R8" s="14">
        <f>((J8/(50^B8)))*C18^'Beregnet data'!B8</f>
        <v>550.99722315931433</v>
      </c>
      <c r="S8" s="14">
        <f>((K8/(50^C8)))*C18^'Beregnet data'!C8</f>
        <v>776.98746723931197</v>
      </c>
      <c r="T8" s="14">
        <f>((L8/(50^D8)))*C18^'Beregnet data'!D8</f>
        <v>986.01187719342227</v>
      </c>
      <c r="U8" s="14">
        <f>((M8/(50^E8)))*C18^'Beregnet data'!E8</f>
        <v>1178.0001480483966</v>
      </c>
      <c r="V8" s="14">
        <f>((N8/(50^F8)))*C18^'Beregnet data'!F8</f>
        <v>1352.9907255358698</v>
      </c>
      <c r="W8" s="14">
        <f>((O8/(50^G8)))*C18^'Beregnet data'!G8</f>
        <v>1575.9940419967006</v>
      </c>
      <c r="X8" s="14">
        <f>((P8/(50^H8)))*C18^'Beregnet data'!H8</f>
        <v>1799.0160955989377</v>
      </c>
      <c r="Z8" s="13">
        <f>(R8/(4.185*($C$14-$C$15)))*3.6</f>
        <v>47.397610594349629</v>
      </c>
      <c r="AA8" s="13">
        <f t="shared" ref="AA8:AA9" si="8">(S8/(4.185*($C$14-$C$15)))*3.6</f>
        <v>66.837631590478452</v>
      </c>
      <c r="AB8" s="13">
        <f t="shared" ref="AB8:AB9" si="9">(T8/(4.185*($C$14-$C$15)))*3.6</f>
        <v>84.818225995133119</v>
      </c>
      <c r="AC8" s="13">
        <f t="shared" ref="AC8:AC9" si="10">(U8/(4.185*($C$14-$C$15)))*3.6</f>
        <v>101.33334606867929</v>
      </c>
      <c r="AD8" s="13">
        <f t="shared" ref="AD8:AD9" si="11">(V8/(4.185*($C$14-$C$15)))*3.6</f>
        <v>116.38629897082753</v>
      </c>
      <c r="AE8" s="13">
        <f t="shared" ref="AE8:AE9" si="12">(W8/(4.185*($C$14-$C$15)))*3.6</f>
        <v>135.56937995670543</v>
      </c>
      <c r="AF8" s="13">
        <f t="shared" ref="AF8:AF9" si="13">(X8/(4.185*($C$14-$C$15)))*3.6</f>
        <v>154.75407273969358</v>
      </c>
    </row>
    <row r="9" spans="1:32" x14ac:dyDescent="0.25">
      <c r="A9" s="12">
        <v>22</v>
      </c>
      <c r="B9" s="9">
        <f>'Type 22'!$D$10</f>
        <v>1.3071999999999999</v>
      </c>
      <c r="C9" s="9">
        <f>'Type 22'!$G$10</f>
        <v>1.3156000000000001</v>
      </c>
      <c r="D9" s="9">
        <f>'Type 22'!$J$10</f>
        <v>1.3239000000000001</v>
      </c>
      <c r="E9" s="9">
        <f>'Type 22'!$M$10</f>
        <v>1.3323</v>
      </c>
      <c r="F9" s="9">
        <f>'Type 22'!$P$10</f>
        <v>1.3406</v>
      </c>
      <c r="G9" s="9">
        <f>'Type 22'!$S$10</f>
        <v>1.3432999999999999</v>
      </c>
      <c r="H9" s="9">
        <f>'Type 22'!$V$10</f>
        <v>1.3460000000000001</v>
      </c>
      <c r="J9" s="14">
        <f>'Type 22'!$B$10</f>
        <v>710.98458444825087</v>
      </c>
      <c r="K9" s="14">
        <f>'Type 22'!$E$10</f>
        <v>1002.9521667064188</v>
      </c>
      <c r="L9" s="14">
        <f>'Type 22'!$H$10</f>
        <v>1273.9928027572576</v>
      </c>
      <c r="M9" s="14">
        <f>'Type 22'!$K$10</f>
        <v>1523.9894032720476</v>
      </c>
      <c r="N9" s="14">
        <f>'Type 22'!$N$10</f>
        <v>1753.9435469632144</v>
      </c>
      <c r="O9" s="14">
        <f>'Type 22'!$Q$10</f>
        <v>2047.9812379621635</v>
      </c>
      <c r="P9" s="14">
        <f>'Type 22'!$T$10</f>
        <v>2342.8395176920048</v>
      </c>
      <c r="R9" s="14">
        <f>((J9/(50^B9)))*C18^'Beregnet data'!B9</f>
        <v>710.98458444825087</v>
      </c>
      <c r="S9" s="14">
        <f>((K9/(50^C9)))*C18^'Beregnet data'!C9</f>
        <v>1002.9521667064188</v>
      </c>
      <c r="T9" s="14">
        <f>((L9/(50^D9)))*C18^'Beregnet data'!D9</f>
        <v>1273.9928027572576</v>
      </c>
      <c r="U9" s="14">
        <f>((M9/(50^E9)))*C18^'Beregnet data'!E9</f>
        <v>1523.9894032720476</v>
      </c>
      <c r="V9" s="14">
        <f>((N9/(50^F9)))*C18^'Beregnet data'!F9</f>
        <v>1753.9435469632144</v>
      </c>
      <c r="W9" s="14">
        <f>((O9/(50^G9)))*C18^'Beregnet data'!G9</f>
        <v>2047.9812379621635</v>
      </c>
      <c r="X9" s="14">
        <f>((P9/(50^H9)))*C18^'Beregnet data'!H9</f>
        <v>2342.8395176920048</v>
      </c>
      <c r="Z9" s="13">
        <f>(R9/(4.185*($C$14-$C$15)))*3.6</f>
        <v>61.159964253612983</v>
      </c>
      <c r="AA9" s="13">
        <f t="shared" si="8"/>
        <v>86.275455200552159</v>
      </c>
      <c r="AB9" s="13">
        <f t="shared" si="9"/>
        <v>109.59077873180712</v>
      </c>
      <c r="AC9" s="13">
        <f t="shared" si="10"/>
        <v>131.09586264705788</v>
      </c>
      <c r="AD9" s="13">
        <f t="shared" si="11"/>
        <v>150.8768642549002</v>
      </c>
      <c r="AE9" s="13">
        <f t="shared" si="12"/>
        <v>176.17042907201409</v>
      </c>
      <c r="AF9" s="13">
        <f t="shared" si="13"/>
        <v>201.53458216705423</v>
      </c>
    </row>
    <row r="10" spans="1:32" x14ac:dyDescent="0.25">
      <c r="A10" s="12">
        <v>30</v>
      </c>
      <c r="B10" s="9"/>
      <c r="C10" s="9">
        <f>'Type 30'!$G$10</f>
        <v>1.3625</v>
      </c>
      <c r="D10" s="9">
        <f>'Type 30'!$J$10</f>
        <v>1.3517999999999999</v>
      </c>
      <c r="E10" s="9">
        <f>'Type 30'!$M$10</f>
        <v>1.341</v>
      </c>
      <c r="F10" s="9">
        <f>'Type 30'!$P$10</f>
        <v>1.3303</v>
      </c>
      <c r="G10" s="9">
        <f>'Type 30'!$S$10</f>
        <v>1.3414999999999999</v>
      </c>
      <c r="H10" s="9">
        <f>'Type 30'!$V$10</f>
        <v>1.3527</v>
      </c>
      <c r="J10" s="14"/>
      <c r="K10" s="14">
        <f>'Type 30'!$E$10</f>
        <v>882.89840794977306</v>
      </c>
      <c r="L10" s="14">
        <f>'Type 30'!$H$10</f>
        <v>1115.0750002753966</v>
      </c>
      <c r="M10" s="14">
        <f>'Type 30'!$K$10</f>
        <v>1344.5599230354512</v>
      </c>
      <c r="N10" s="14">
        <f>'Type 30'!$N$10</f>
        <v>1571.3515751627599</v>
      </c>
      <c r="O10" s="14">
        <f>'Type 30'!$Q$10</f>
        <v>1914.2600077710576</v>
      </c>
      <c r="P10" s="14">
        <f>'Type 30'!$T$10</f>
        <v>2257.1684403793552</v>
      </c>
      <c r="R10" s="14"/>
      <c r="S10" s="14">
        <f>((K10/(50^C10)))*E18^'Beregnet data'!C10</f>
        <v>882.89840794977306</v>
      </c>
      <c r="T10" s="14">
        <f>((L10/(50^D10)))*E18^'Beregnet data'!D10</f>
        <v>1115.0750002753966</v>
      </c>
      <c r="U10" s="14">
        <f>((M10/(50^E10)))*E18^'Beregnet data'!E10</f>
        <v>1344.5599230354512</v>
      </c>
      <c r="V10" s="14">
        <f>((N10/(50^F10)))*E18^'Beregnet data'!F10</f>
        <v>1571.3515751627597</v>
      </c>
      <c r="W10" s="14">
        <f>((O10/(50^G10)))*E18^'Beregnet data'!G10</f>
        <v>1914.2600077710576</v>
      </c>
      <c r="X10" s="14">
        <f>((P10/(50^H10)))*E18^'Beregnet data'!H10</f>
        <v>2257.1684403793552</v>
      </c>
      <c r="Z10" s="13"/>
      <c r="AA10" s="13">
        <f t="shared" ref="AA10" si="14">(S10/(4.185*($E$14-$E$15)))*3.6</f>
        <v>75.948250146217049</v>
      </c>
      <c r="AB10" s="13">
        <f t="shared" ref="AB10" si="15">(T10/(4.185*($E$14-$E$15)))*3.6</f>
        <v>95.920430131216932</v>
      </c>
      <c r="AC10" s="13">
        <f t="shared" ref="AC10" si="16">(U10/(4.185*($E$14-$E$15)))*3.6</f>
        <v>115.66106864821089</v>
      </c>
      <c r="AD10" s="13">
        <f t="shared" ref="AD10" si="17">(V10/(4.185*($E$14-$E$15)))*3.6</f>
        <v>135.17002797099011</v>
      </c>
      <c r="AE10" s="13">
        <f t="shared" ref="AE10" si="18">(W10/(4.185*($E$14-$E$15)))*3.6</f>
        <v>164.66752755019854</v>
      </c>
      <c r="AF10" s="13">
        <f t="shared" ref="AF10" si="19">(X10/(4.185*($E$14-$E$15)))*3.6</f>
        <v>194.16502712940692</v>
      </c>
    </row>
    <row r="11" spans="1:32" x14ac:dyDescent="0.25">
      <c r="A11" s="12">
        <v>33</v>
      </c>
      <c r="B11" s="9">
        <f>'Type 33'!$D$10</f>
        <v>1.2991999999999999</v>
      </c>
      <c r="C11" s="9">
        <f>'Type 33'!$G$10</f>
        <v>1.3112999999999999</v>
      </c>
      <c r="D11" s="9">
        <f>'Type 33'!$J$10</f>
        <v>1.3233999999999999</v>
      </c>
      <c r="E11" s="9">
        <f>'Type 33'!$M$10</f>
        <v>1.3354999999999999</v>
      </c>
      <c r="F11" s="9">
        <f>'Type 33'!$P$10</f>
        <v>1.3475999999999999</v>
      </c>
      <c r="G11" s="9">
        <f>'Type 33'!$S$10</f>
        <v>1.3460000000000001</v>
      </c>
      <c r="H11" s="9">
        <f>'Type 33'!$V$10</f>
        <v>1.3443000000000001</v>
      </c>
      <c r="J11" s="14">
        <f>'Type 33'!$B$10</f>
        <v>1017.9910293575323</v>
      </c>
      <c r="K11" s="14">
        <f>'Type 33'!$E$10</f>
        <v>1431.0019185917763</v>
      </c>
      <c r="L11" s="14">
        <f>'Type 33'!$H$10</f>
        <v>1815.9979179718812</v>
      </c>
      <c r="M11" s="14">
        <f>'Type 33'!$K$10</f>
        <v>2175.992604588761</v>
      </c>
      <c r="N11" s="14">
        <f>'Type 33'!$N$10</f>
        <v>2513.9927299382011</v>
      </c>
      <c r="O11" s="14">
        <f>'Type 33'!$Q$10</f>
        <v>2964.9965783097687</v>
      </c>
      <c r="P11" s="14">
        <f>'Type 33'!$T$10</f>
        <v>3416.9968241687989</v>
      </c>
      <c r="R11" s="14">
        <f>((J11/(50^B11)))*C18^'Beregnet data'!B11</f>
        <v>1017.9910293575323</v>
      </c>
      <c r="S11" s="14">
        <f>((K11/(50^C11)))*C18^'Beregnet data'!C11</f>
        <v>1431.0019185917763</v>
      </c>
      <c r="T11" s="14">
        <f>((L11/(50^D11)))*C18^'Beregnet data'!D11</f>
        <v>1815.9979179718812</v>
      </c>
      <c r="U11" s="14">
        <f>((M11/(50^E11)))*C18^'Beregnet data'!E11</f>
        <v>2175.992604588761</v>
      </c>
      <c r="V11" s="14">
        <f>((N11/(50^F11)))*C18^'Beregnet data'!F11</f>
        <v>2513.9927299382011</v>
      </c>
      <c r="W11" s="14">
        <f>((O11/(50^G11)))*C18^'Beregnet data'!G11</f>
        <v>2964.9965783097687</v>
      </c>
      <c r="X11" s="14">
        <f>((P11/(50^H11)))*C18^'Beregnet data'!H11</f>
        <v>3416.9968241687989</v>
      </c>
      <c r="Z11" s="13">
        <f>(R11/(4.185*($C$14-$C$15)))*3.6</f>
        <v>87.569120804949023</v>
      </c>
      <c r="AA11" s="13">
        <f t="shared" ref="AA11" si="20">(S11/(4.185*($C$14-$C$15)))*3.6</f>
        <v>123.09693923370121</v>
      </c>
      <c r="AB11" s="13">
        <f t="shared" ref="AB11" si="21">(T11/(4.185*($C$14-$C$15)))*3.6</f>
        <v>156.21487466424787</v>
      </c>
      <c r="AC11" s="13">
        <f t="shared" ref="AC11" si="22">(U11/(4.185*($C$14-$C$15)))*3.6</f>
        <v>187.1821595345171</v>
      </c>
      <c r="AD11" s="13">
        <f t="shared" ref="AD11" si="23">(V11/(4.185*($C$14-$C$15)))*3.6</f>
        <v>216.25743913446897</v>
      </c>
      <c r="AE11" s="13">
        <f t="shared" ref="AE11" si="24">(W11/(4.185*($C$14-$C$15)))*3.6</f>
        <v>255.05346910191562</v>
      </c>
      <c r="AF11" s="13">
        <f t="shared" ref="AF11" si="25">(X11/(4.185*($C$14-$C$15)))*3.6</f>
        <v>293.93521068118702</v>
      </c>
    </row>
    <row r="13" spans="1:32" x14ac:dyDescent="0.25">
      <c r="C13" s="2" t="s">
        <v>71</v>
      </c>
      <c r="E13" s="2" t="s">
        <v>72</v>
      </c>
    </row>
    <row r="14" spans="1:32" x14ac:dyDescent="0.25">
      <c r="C14">
        <f>'Effekt, Profilert'!G3</f>
        <v>75</v>
      </c>
      <c r="E14">
        <f>'Effekt, Ren Profilert'!G3</f>
        <v>75</v>
      </c>
    </row>
    <row r="15" spans="1:32" x14ac:dyDescent="0.25">
      <c r="C15">
        <f>'Effekt, Profilert'!G4</f>
        <v>65</v>
      </c>
      <c r="E15">
        <f>'Effekt, Ren Profilert'!G4</f>
        <v>65</v>
      </c>
    </row>
    <row r="16" spans="1:32" x14ac:dyDescent="0.25">
      <c r="C16">
        <f>'Effekt, Profilert'!G5</f>
        <v>20</v>
      </c>
      <c r="E16">
        <f>'Effekt, Ren Profilert'!G5</f>
        <v>20</v>
      </c>
    </row>
    <row r="18" spans="3:5" x14ac:dyDescent="0.25">
      <c r="C18">
        <f>(C14+C15)/2-C16</f>
        <v>50</v>
      </c>
      <c r="E18">
        <f>(E14+E15)/2-E16</f>
        <v>50</v>
      </c>
    </row>
  </sheetData>
  <mergeCells count="5">
    <mergeCell ref="A2:AF2"/>
    <mergeCell ref="B3:H3"/>
    <mergeCell ref="R3:X3"/>
    <mergeCell ref="Z3:AF3"/>
    <mergeCell ref="J3:P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4A257-456B-48D8-A8B6-3B119DBA3456}">
  <dimension ref="A1:V30"/>
  <sheetViews>
    <sheetView topLeftCell="G1" zoomScaleNormal="100" workbookViewId="0">
      <selection activeCell="P9" sqref="P9"/>
    </sheetView>
  </sheetViews>
  <sheetFormatPr baseColWidth="10" defaultColWidth="9.140625" defaultRowHeight="15" x14ac:dyDescent="0.25"/>
  <cols>
    <col min="1" max="1" width="9.28515625" customWidth="1"/>
    <col min="2" max="2" width="13.42578125" customWidth="1"/>
    <col min="3" max="3" width="10.140625" customWidth="1"/>
    <col min="4" max="4" width="13.42578125" customWidth="1"/>
    <col min="5" max="6" width="12.85546875" customWidth="1"/>
    <col min="7" max="7" width="11.28515625" customWidth="1"/>
    <col min="8" max="8" width="14.140625" customWidth="1"/>
    <col min="9" max="9" width="11.140625" customWidth="1"/>
    <col min="10" max="10" width="10.85546875" customWidth="1"/>
    <col min="11" max="11" width="10.5703125" bestFit="1" customWidth="1"/>
    <col min="12" max="12" width="9.42578125" bestFit="1" customWidth="1"/>
    <col min="14" max="14" width="10.5703125" bestFit="1" customWidth="1"/>
    <col min="15" max="15" width="10.7109375" customWidth="1"/>
    <col min="17" max="17" width="10.5703125" bestFit="1" customWidth="1"/>
    <col min="18" max="18" width="9.7109375" customWidth="1"/>
    <col min="19" max="19" width="10.140625" customWidth="1"/>
    <col min="20" max="20" width="10.5703125" bestFit="1" customWidth="1"/>
    <col min="21" max="21" width="9.7109375" customWidth="1"/>
  </cols>
  <sheetData>
    <row r="1" spans="1:22" ht="15.6" customHeight="1" x14ac:dyDescent="0.25">
      <c r="A1" s="59" t="s">
        <v>29</v>
      </c>
      <c r="B1" s="100">
        <v>200</v>
      </c>
      <c r="C1" s="100"/>
      <c r="D1" s="100"/>
      <c r="E1" s="100">
        <v>300</v>
      </c>
      <c r="F1" s="100"/>
      <c r="G1" s="100"/>
      <c r="H1" s="100">
        <v>400</v>
      </c>
      <c r="I1" s="100"/>
      <c r="J1" s="100"/>
      <c r="K1" s="100">
        <v>500</v>
      </c>
      <c r="L1" s="100"/>
      <c r="M1" s="100"/>
      <c r="N1" s="100">
        <v>600</v>
      </c>
      <c r="O1" s="100"/>
      <c r="P1" s="100"/>
      <c r="Q1" s="100">
        <v>750</v>
      </c>
      <c r="R1" s="100"/>
      <c r="S1" s="100"/>
      <c r="T1" s="100">
        <v>900</v>
      </c>
      <c r="U1" s="100"/>
      <c r="V1" s="100"/>
    </row>
    <row r="2" spans="1:22" x14ac:dyDescent="0.25">
      <c r="A2" s="59" t="s">
        <v>25</v>
      </c>
      <c r="B2" s="58" t="s">
        <v>24</v>
      </c>
      <c r="C2" s="58" t="s">
        <v>23</v>
      </c>
      <c r="D2" s="58" t="s">
        <v>22</v>
      </c>
      <c r="E2" s="58" t="s">
        <v>24</v>
      </c>
      <c r="F2" s="58" t="s">
        <v>23</v>
      </c>
      <c r="G2" s="58" t="s">
        <v>22</v>
      </c>
      <c r="H2" s="58" t="s">
        <v>24</v>
      </c>
      <c r="I2" s="58" t="s">
        <v>23</v>
      </c>
      <c r="J2" s="58" t="s">
        <v>22</v>
      </c>
      <c r="K2" s="58" t="s">
        <v>24</v>
      </c>
      <c r="L2" s="58" t="s">
        <v>23</v>
      </c>
      <c r="M2" s="58" t="s">
        <v>22</v>
      </c>
      <c r="N2" s="58" t="s">
        <v>24</v>
      </c>
      <c r="O2" s="58" t="s">
        <v>23</v>
      </c>
      <c r="P2" s="58" t="s">
        <v>22</v>
      </c>
      <c r="Q2" s="58" t="s">
        <v>24</v>
      </c>
      <c r="R2" s="58" t="s">
        <v>23</v>
      </c>
      <c r="S2" s="58" t="s">
        <v>22</v>
      </c>
      <c r="T2" s="58" t="s">
        <v>24</v>
      </c>
      <c r="U2" s="58" t="s">
        <v>23</v>
      </c>
      <c r="V2" s="58" t="s">
        <v>22</v>
      </c>
    </row>
    <row r="3" spans="1:22" x14ac:dyDescent="0.25">
      <c r="A3" s="3">
        <v>300</v>
      </c>
      <c r="B3" s="14">
        <f t="shared" ref="B3:B9" si="0">$B$10*(A3/$A$10)</f>
        <v>213.29537533447527</v>
      </c>
      <c r="C3" s="9">
        <f t="shared" ref="C3:C9" si="1">B3/(50^D3)</f>
        <v>1.2825899999999999</v>
      </c>
      <c r="D3" s="3">
        <v>1.3071999999999999</v>
      </c>
      <c r="E3" s="14">
        <f t="shared" ref="E3:E9" si="2">$E$10*(A3/$A$10)</f>
        <v>300.88565001192563</v>
      </c>
      <c r="F3" s="9">
        <f t="shared" ref="F3:F9" si="3">E3/(50^G3)</f>
        <v>1.7508000000000001</v>
      </c>
      <c r="G3" s="3">
        <v>1.3156000000000001</v>
      </c>
      <c r="H3" s="14">
        <f t="shared" ref="H3:H9" si="4">$H$10*(A3/$A$10)</f>
        <v>382.19784082717723</v>
      </c>
      <c r="I3" s="9">
        <f t="shared" ref="I3:I9" si="5">H3/(50^J3)</f>
        <v>2.1528900000000002</v>
      </c>
      <c r="J3" s="3">
        <v>1.3239000000000001</v>
      </c>
      <c r="K3" s="14">
        <f t="shared" ref="K3:K9" si="6">$K$10*(A3/$A$10)</f>
        <v>457.19682098161428</v>
      </c>
      <c r="L3" s="9">
        <f t="shared" ref="L3:L9" si="7">K3/(50^M3)</f>
        <v>2.4921000000000002</v>
      </c>
      <c r="M3" s="9">
        <v>1.3323</v>
      </c>
      <c r="N3" s="14">
        <f t="shared" ref="N3:N9" si="8">$N$10*(A3/$A$10)</f>
        <v>526.18306408896433</v>
      </c>
      <c r="O3" s="9">
        <f t="shared" ref="O3:O9" si="9">N3/(50^P3)</f>
        <v>2.7765000000000004</v>
      </c>
      <c r="P3" s="3">
        <v>1.3406</v>
      </c>
      <c r="Q3" s="14">
        <f t="shared" ref="Q3:Q9" si="10">$Q$10*(A3/$A$10)</f>
        <v>614.39437138864901</v>
      </c>
      <c r="R3" s="9">
        <f t="shared" ref="R3:R9" si="11">Q3/(50^S3)</f>
        <v>3.2078999999999995</v>
      </c>
      <c r="S3" s="9">
        <v>1.3432999999999999</v>
      </c>
      <c r="T3" s="14">
        <f t="shared" ref="T3:T9" si="12">$T$10*(A3/$A$10)</f>
        <v>702.85185530760145</v>
      </c>
      <c r="U3" s="9">
        <f t="shared" ref="U3:U9" si="13">T3/(50^V3)</f>
        <v>3.6311999999999998</v>
      </c>
      <c r="V3" s="9">
        <v>1.3460000000000001</v>
      </c>
    </row>
    <row r="4" spans="1:22" x14ac:dyDescent="0.25">
      <c r="A4" s="3">
        <v>400</v>
      </c>
      <c r="B4" s="14">
        <f t="shared" si="0"/>
        <v>284.39383377930034</v>
      </c>
      <c r="C4" s="9">
        <f t="shared" si="1"/>
        <v>1.7101199999999999</v>
      </c>
      <c r="D4" s="3">
        <v>1.3071999999999999</v>
      </c>
      <c r="E4" s="14">
        <f t="shared" si="2"/>
        <v>401.18086668256751</v>
      </c>
      <c r="F4" s="9">
        <f t="shared" si="3"/>
        <v>2.3344</v>
      </c>
      <c r="G4" s="3">
        <v>1.3156000000000001</v>
      </c>
      <c r="H4" s="14">
        <f t="shared" si="4"/>
        <v>509.59712110290303</v>
      </c>
      <c r="I4" s="9">
        <f t="shared" si="5"/>
        <v>2.8705200000000004</v>
      </c>
      <c r="J4" s="3">
        <v>1.3239000000000001</v>
      </c>
      <c r="K4" s="14">
        <f t="shared" si="6"/>
        <v>609.59576130881908</v>
      </c>
      <c r="L4" s="9">
        <f t="shared" si="7"/>
        <v>3.3228000000000004</v>
      </c>
      <c r="M4" s="9">
        <v>1.3323</v>
      </c>
      <c r="N4" s="14">
        <f t="shared" si="8"/>
        <v>701.57741878528577</v>
      </c>
      <c r="O4" s="9">
        <f t="shared" si="9"/>
        <v>3.7020000000000004</v>
      </c>
      <c r="P4" s="3">
        <v>1.3406</v>
      </c>
      <c r="Q4" s="14">
        <f t="shared" si="10"/>
        <v>819.19249518486549</v>
      </c>
      <c r="R4" s="9">
        <f t="shared" si="11"/>
        <v>4.2772000000000006</v>
      </c>
      <c r="S4" s="9">
        <v>1.3432999999999999</v>
      </c>
      <c r="T4" s="14">
        <f t="shared" si="12"/>
        <v>937.13580707680194</v>
      </c>
      <c r="U4" s="9">
        <f t="shared" si="13"/>
        <v>4.8415999999999997</v>
      </c>
      <c r="V4" s="9">
        <v>1.3460000000000001</v>
      </c>
    </row>
    <row r="5" spans="1:22" x14ac:dyDescent="0.25">
      <c r="A5" s="3">
        <v>500</v>
      </c>
      <c r="B5" s="14">
        <f t="shared" si="0"/>
        <v>355.49229222412544</v>
      </c>
      <c r="C5" s="9">
        <f t="shared" si="1"/>
        <v>2.1376499999999998</v>
      </c>
      <c r="D5" s="3">
        <v>1.3071999999999999</v>
      </c>
      <c r="E5" s="14">
        <f t="shared" si="2"/>
        <v>501.47608335320939</v>
      </c>
      <c r="F5" s="9">
        <f t="shared" si="3"/>
        <v>2.9180000000000001</v>
      </c>
      <c r="G5" s="3">
        <v>1.3156000000000001</v>
      </c>
      <c r="H5" s="14">
        <f t="shared" si="4"/>
        <v>636.99640137862878</v>
      </c>
      <c r="I5" s="9">
        <f t="shared" si="5"/>
        <v>3.5881500000000006</v>
      </c>
      <c r="J5" s="3">
        <v>1.3239000000000001</v>
      </c>
      <c r="K5" s="14">
        <f t="shared" si="6"/>
        <v>761.99470163602382</v>
      </c>
      <c r="L5" s="9">
        <f t="shared" si="7"/>
        <v>4.1535000000000002</v>
      </c>
      <c r="M5" s="9">
        <v>1.3323</v>
      </c>
      <c r="N5" s="14">
        <f t="shared" si="8"/>
        <v>876.97177348160722</v>
      </c>
      <c r="O5" s="9">
        <f t="shared" si="9"/>
        <v>4.6275000000000004</v>
      </c>
      <c r="P5" s="3">
        <v>1.3406</v>
      </c>
      <c r="Q5" s="14">
        <f t="shared" si="10"/>
        <v>1023.9906189810818</v>
      </c>
      <c r="R5" s="9">
        <f t="shared" si="11"/>
        <v>5.3464999999999998</v>
      </c>
      <c r="S5" s="9">
        <v>1.3432999999999999</v>
      </c>
      <c r="T5" s="14">
        <f t="shared" si="12"/>
        <v>1171.4197588460024</v>
      </c>
      <c r="U5" s="9">
        <f t="shared" si="13"/>
        <v>6.0519999999999996</v>
      </c>
      <c r="V5" s="9">
        <v>1.3460000000000001</v>
      </c>
    </row>
    <row r="6" spans="1:22" x14ac:dyDescent="0.25">
      <c r="A6" s="3">
        <v>600</v>
      </c>
      <c r="B6" s="14">
        <f t="shared" si="0"/>
        <v>426.59075066895053</v>
      </c>
      <c r="C6" s="9">
        <f t="shared" si="1"/>
        <v>2.5651799999999998</v>
      </c>
      <c r="D6" s="3">
        <v>1.3071999999999999</v>
      </c>
      <c r="E6" s="14">
        <f t="shared" si="2"/>
        <v>601.77130002385127</v>
      </c>
      <c r="F6" s="9">
        <f t="shared" si="3"/>
        <v>3.5016000000000003</v>
      </c>
      <c r="G6" s="3">
        <v>1.3156000000000001</v>
      </c>
      <c r="H6" s="14">
        <f t="shared" si="4"/>
        <v>764.39568165435446</v>
      </c>
      <c r="I6" s="9">
        <f t="shared" si="5"/>
        <v>4.3057800000000004</v>
      </c>
      <c r="J6" s="3">
        <v>1.3239000000000001</v>
      </c>
      <c r="K6" s="14">
        <f t="shared" si="6"/>
        <v>914.39364196322856</v>
      </c>
      <c r="L6" s="9">
        <f t="shared" si="7"/>
        <v>4.9842000000000004</v>
      </c>
      <c r="M6" s="9">
        <v>1.3323</v>
      </c>
      <c r="N6" s="14">
        <f t="shared" si="8"/>
        <v>1052.3661281779287</v>
      </c>
      <c r="O6" s="9">
        <f t="shared" si="9"/>
        <v>5.5530000000000008</v>
      </c>
      <c r="P6" s="3">
        <v>1.3406</v>
      </c>
      <c r="Q6" s="14">
        <f t="shared" si="10"/>
        <v>1228.788742777298</v>
      </c>
      <c r="R6" s="9">
        <f t="shared" si="11"/>
        <v>6.4157999999999991</v>
      </c>
      <c r="S6" s="9">
        <v>1.3432999999999999</v>
      </c>
      <c r="T6" s="14">
        <f t="shared" si="12"/>
        <v>1405.7037106152029</v>
      </c>
      <c r="U6" s="9">
        <f t="shared" si="13"/>
        <v>7.2623999999999995</v>
      </c>
      <c r="V6" s="9">
        <v>1.3460000000000001</v>
      </c>
    </row>
    <row r="7" spans="1:22" x14ac:dyDescent="0.25">
      <c r="A7" s="3">
        <v>700</v>
      </c>
      <c r="B7" s="14">
        <f t="shared" si="0"/>
        <v>497.68920911377558</v>
      </c>
      <c r="C7" s="9">
        <f t="shared" si="1"/>
        <v>2.9927099999999998</v>
      </c>
      <c r="D7" s="3">
        <v>1.3071999999999999</v>
      </c>
      <c r="E7" s="14">
        <f t="shared" si="2"/>
        <v>702.06651669449309</v>
      </c>
      <c r="F7" s="9">
        <f t="shared" si="3"/>
        <v>4.0851999999999995</v>
      </c>
      <c r="G7" s="3">
        <v>1.3156000000000001</v>
      </c>
      <c r="H7" s="14">
        <f t="shared" si="4"/>
        <v>891.79496193008026</v>
      </c>
      <c r="I7" s="9">
        <f t="shared" si="5"/>
        <v>5.0234100000000002</v>
      </c>
      <c r="J7" s="3">
        <v>1.3239000000000001</v>
      </c>
      <c r="K7" s="14">
        <f t="shared" si="6"/>
        <v>1066.7925822904333</v>
      </c>
      <c r="L7" s="9">
        <f t="shared" si="7"/>
        <v>5.8149000000000006</v>
      </c>
      <c r="M7" s="9">
        <v>1.3323</v>
      </c>
      <c r="N7" s="14">
        <f t="shared" si="8"/>
        <v>1227.7604828742501</v>
      </c>
      <c r="O7" s="9">
        <f t="shared" si="9"/>
        <v>6.4785000000000004</v>
      </c>
      <c r="P7" s="3">
        <v>1.3406</v>
      </c>
      <c r="Q7" s="14">
        <f t="shared" si="10"/>
        <v>1433.5868665735143</v>
      </c>
      <c r="R7" s="9">
        <f t="shared" si="11"/>
        <v>7.4850999999999992</v>
      </c>
      <c r="S7" s="9">
        <v>1.3432999999999999</v>
      </c>
      <c r="T7" s="14">
        <f t="shared" si="12"/>
        <v>1639.9876623844034</v>
      </c>
      <c r="U7" s="9">
        <f t="shared" si="13"/>
        <v>8.4727999999999994</v>
      </c>
      <c r="V7" s="9">
        <v>1.3460000000000001</v>
      </c>
    </row>
    <row r="8" spans="1:22" x14ac:dyDescent="0.25">
      <c r="A8" s="3">
        <v>800</v>
      </c>
      <c r="B8" s="14">
        <f t="shared" si="0"/>
        <v>568.78766755860067</v>
      </c>
      <c r="C8" s="9">
        <f t="shared" si="1"/>
        <v>3.4202399999999997</v>
      </c>
      <c r="D8" s="3">
        <v>1.3071999999999999</v>
      </c>
      <c r="E8" s="14">
        <f t="shared" si="2"/>
        <v>802.36173336513502</v>
      </c>
      <c r="F8" s="9">
        <f t="shared" si="3"/>
        <v>4.6688000000000001</v>
      </c>
      <c r="G8" s="3">
        <v>1.3156000000000001</v>
      </c>
      <c r="H8" s="14">
        <f t="shared" si="4"/>
        <v>1019.1942422058061</v>
      </c>
      <c r="I8" s="9">
        <f t="shared" si="5"/>
        <v>5.7410400000000008</v>
      </c>
      <c r="J8" s="3">
        <v>1.3239000000000001</v>
      </c>
      <c r="K8" s="14">
        <f t="shared" si="6"/>
        <v>1219.1915226176382</v>
      </c>
      <c r="L8" s="9">
        <f t="shared" si="7"/>
        <v>6.6456000000000008</v>
      </c>
      <c r="M8" s="9">
        <v>1.3323</v>
      </c>
      <c r="N8" s="14">
        <f t="shared" si="8"/>
        <v>1403.1548375705715</v>
      </c>
      <c r="O8" s="9">
        <f t="shared" si="9"/>
        <v>7.4040000000000008</v>
      </c>
      <c r="P8" s="3">
        <v>1.3406</v>
      </c>
      <c r="Q8" s="14">
        <f t="shared" si="10"/>
        <v>1638.384990369731</v>
      </c>
      <c r="R8" s="9">
        <f t="shared" si="11"/>
        <v>8.5544000000000011</v>
      </c>
      <c r="S8" s="9">
        <v>1.3432999999999999</v>
      </c>
      <c r="T8" s="14">
        <f t="shared" si="12"/>
        <v>1874.2716141536039</v>
      </c>
      <c r="U8" s="9">
        <f t="shared" si="13"/>
        <v>9.6831999999999994</v>
      </c>
      <c r="V8" s="9">
        <v>1.3460000000000001</v>
      </c>
    </row>
    <row r="9" spans="1:22" x14ac:dyDescent="0.25">
      <c r="A9" s="3">
        <v>900</v>
      </c>
      <c r="B9" s="14">
        <f t="shared" si="0"/>
        <v>639.88612600342583</v>
      </c>
      <c r="C9" s="9">
        <f t="shared" si="1"/>
        <v>3.8477700000000001</v>
      </c>
      <c r="D9" s="3">
        <v>1.3071999999999999</v>
      </c>
      <c r="E9" s="14">
        <f t="shared" si="2"/>
        <v>902.65695003577696</v>
      </c>
      <c r="F9" s="9">
        <f t="shared" si="3"/>
        <v>5.2524000000000006</v>
      </c>
      <c r="G9" s="3">
        <v>1.3156000000000001</v>
      </c>
      <c r="H9" s="14">
        <f t="shared" si="4"/>
        <v>1146.5935224815319</v>
      </c>
      <c r="I9" s="9">
        <f t="shared" si="5"/>
        <v>6.4586700000000015</v>
      </c>
      <c r="J9" s="3">
        <v>1.3239000000000001</v>
      </c>
      <c r="K9" s="14">
        <f t="shared" si="6"/>
        <v>1371.590462944843</v>
      </c>
      <c r="L9" s="9">
        <f t="shared" si="7"/>
        <v>7.4763000000000011</v>
      </c>
      <c r="M9" s="9">
        <v>1.3323</v>
      </c>
      <c r="N9" s="14">
        <f t="shared" si="8"/>
        <v>1578.549192266893</v>
      </c>
      <c r="O9" s="9">
        <f t="shared" si="9"/>
        <v>8.3295000000000012</v>
      </c>
      <c r="P9" s="3">
        <v>1.3406</v>
      </c>
      <c r="Q9" s="14">
        <f t="shared" si="10"/>
        <v>1843.1831141659472</v>
      </c>
      <c r="R9" s="9">
        <f t="shared" si="11"/>
        <v>9.6236999999999995</v>
      </c>
      <c r="S9" s="9">
        <v>1.3432999999999999</v>
      </c>
      <c r="T9" s="14">
        <f t="shared" si="12"/>
        <v>2108.5555659228044</v>
      </c>
      <c r="U9" s="9">
        <f t="shared" si="13"/>
        <v>10.893599999999999</v>
      </c>
      <c r="V9" s="9">
        <v>1.3460000000000001</v>
      </c>
    </row>
    <row r="10" spans="1:22" x14ac:dyDescent="0.25">
      <c r="A10" s="55">
        <v>1000</v>
      </c>
      <c r="B10" s="56">
        <f>C10*(50^D10)</f>
        <v>710.98458444825087</v>
      </c>
      <c r="C10" s="57">
        <v>4.2752999999999997</v>
      </c>
      <c r="D10" s="55">
        <v>1.3071999999999999</v>
      </c>
      <c r="E10" s="56">
        <f>F10*(50^G10)</f>
        <v>1002.9521667064188</v>
      </c>
      <c r="F10" s="57">
        <v>5.8360000000000003</v>
      </c>
      <c r="G10" s="55">
        <v>1.3156000000000001</v>
      </c>
      <c r="H10" s="56">
        <f>I10*(50^J10)</f>
        <v>1273.9928027572576</v>
      </c>
      <c r="I10" s="57">
        <v>7.1763000000000003</v>
      </c>
      <c r="J10" s="55">
        <v>1.3239000000000001</v>
      </c>
      <c r="K10" s="56">
        <f>L10*(50^M10)</f>
        <v>1523.9894032720476</v>
      </c>
      <c r="L10" s="57">
        <v>8.3070000000000004</v>
      </c>
      <c r="M10" s="57">
        <v>1.3323</v>
      </c>
      <c r="N10" s="56">
        <f>O10*(50^P10)</f>
        <v>1753.9435469632144</v>
      </c>
      <c r="O10" s="57">
        <v>9.2550000000000008</v>
      </c>
      <c r="P10" s="55">
        <v>1.3406</v>
      </c>
      <c r="Q10" s="56">
        <f>R10*(50^S10)</f>
        <v>2047.9812379621635</v>
      </c>
      <c r="R10" s="57">
        <v>10.693</v>
      </c>
      <c r="S10" s="57">
        <v>1.3432999999999999</v>
      </c>
      <c r="T10" s="56">
        <f>U10*(50^V10)</f>
        <v>2342.8395176920048</v>
      </c>
      <c r="U10" s="57">
        <v>12.103999999999999</v>
      </c>
      <c r="V10" s="57">
        <v>1.3460000000000001</v>
      </c>
    </row>
    <row r="11" spans="1:22" x14ac:dyDescent="0.25">
      <c r="A11" s="3">
        <v>1100</v>
      </c>
      <c r="B11" s="14">
        <f t="shared" ref="B11:B30" si="14">$B$10*(A11/$A$10)</f>
        <v>782.08304289307603</v>
      </c>
      <c r="C11" s="9">
        <f t="shared" ref="C11:C30" si="15">B11/(50^D11)</f>
        <v>4.7028300000000005</v>
      </c>
      <c r="D11" s="3">
        <v>1.3071999999999999</v>
      </c>
      <c r="E11" s="14">
        <f t="shared" ref="E11:E30" si="16">$E$10*(A11/$A$10)</f>
        <v>1103.2473833770607</v>
      </c>
      <c r="F11" s="9">
        <f t="shared" ref="F11:F30" si="17">E11/(50^G11)</f>
        <v>6.4196000000000009</v>
      </c>
      <c r="G11" s="3">
        <v>1.3156000000000001</v>
      </c>
      <c r="H11" s="14">
        <f t="shared" ref="H11:H30" si="18">$H$10*(A11/$A$10)</f>
        <v>1401.3920830329835</v>
      </c>
      <c r="I11" s="9">
        <f t="shared" ref="I11:I30" si="19">H11/(50^J11)</f>
        <v>7.8939300000000019</v>
      </c>
      <c r="J11" s="3">
        <v>1.3239000000000001</v>
      </c>
      <c r="K11" s="14">
        <f t="shared" ref="K11:K30" si="20">$K$10*(A11/$A$10)</f>
        <v>1676.3883435992525</v>
      </c>
      <c r="L11" s="9">
        <f t="shared" ref="L11:L30" si="21">K11/(50^M11)</f>
        <v>9.1377000000000006</v>
      </c>
      <c r="M11" s="9">
        <v>1.3323</v>
      </c>
      <c r="N11" s="14">
        <f t="shared" ref="N11:N30" si="22">$N$10*(A11/$A$10)</f>
        <v>1929.3379016595361</v>
      </c>
      <c r="O11" s="9">
        <f t="shared" ref="O11:O30" si="23">N11/(50^P11)</f>
        <v>10.180500000000002</v>
      </c>
      <c r="P11" s="3">
        <v>1.3406</v>
      </c>
      <c r="Q11" s="14">
        <f t="shared" ref="Q11:Q30" si="24">$Q$10*(A11/$A$10)</f>
        <v>2252.7793617583802</v>
      </c>
      <c r="R11" s="9">
        <f t="shared" ref="R11:R30" si="25">Q11/(50^S11)</f>
        <v>11.762300000000002</v>
      </c>
      <c r="S11" s="9">
        <v>1.3432999999999999</v>
      </c>
      <c r="T11" s="14">
        <f t="shared" ref="T11:T30" si="26">$T$10*(A11/$A$10)</f>
        <v>2577.1234694612053</v>
      </c>
      <c r="U11" s="9">
        <f t="shared" ref="U11:U30" si="27">T11/(50^V11)</f>
        <v>13.314399999999999</v>
      </c>
      <c r="V11" s="9">
        <v>1.3460000000000001</v>
      </c>
    </row>
    <row r="12" spans="1:22" x14ac:dyDescent="0.25">
      <c r="A12" s="3">
        <v>1200</v>
      </c>
      <c r="B12" s="14">
        <f t="shared" si="14"/>
        <v>853.18150133790107</v>
      </c>
      <c r="C12" s="9">
        <f t="shared" si="15"/>
        <v>5.1303599999999996</v>
      </c>
      <c r="D12" s="3">
        <v>1.3071999999999999</v>
      </c>
      <c r="E12" s="14">
        <f t="shared" si="16"/>
        <v>1203.5426000477025</v>
      </c>
      <c r="F12" s="9">
        <f t="shared" si="17"/>
        <v>7.0032000000000005</v>
      </c>
      <c r="G12" s="3">
        <v>1.3156000000000001</v>
      </c>
      <c r="H12" s="14">
        <f t="shared" si="18"/>
        <v>1528.7913633087089</v>
      </c>
      <c r="I12" s="9">
        <f t="shared" si="19"/>
        <v>8.6115600000000008</v>
      </c>
      <c r="J12" s="3">
        <v>1.3239000000000001</v>
      </c>
      <c r="K12" s="14">
        <f t="shared" si="20"/>
        <v>1828.7872839264571</v>
      </c>
      <c r="L12" s="9">
        <f t="shared" si="21"/>
        <v>9.9684000000000008</v>
      </c>
      <c r="M12" s="9">
        <v>1.3323</v>
      </c>
      <c r="N12" s="14">
        <f t="shared" si="22"/>
        <v>2104.7322563558573</v>
      </c>
      <c r="O12" s="9">
        <f t="shared" si="23"/>
        <v>11.106000000000002</v>
      </c>
      <c r="P12" s="3">
        <v>1.3406</v>
      </c>
      <c r="Q12" s="14">
        <f t="shared" si="24"/>
        <v>2457.577485554596</v>
      </c>
      <c r="R12" s="9">
        <f t="shared" si="25"/>
        <v>12.831599999999998</v>
      </c>
      <c r="S12" s="9">
        <v>1.3432999999999999</v>
      </c>
      <c r="T12" s="14">
        <f t="shared" si="26"/>
        <v>2811.4074212304058</v>
      </c>
      <c r="U12" s="9">
        <f t="shared" si="27"/>
        <v>14.524799999999999</v>
      </c>
      <c r="V12" s="9">
        <v>1.3460000000000001</v>
      </c>
    </row>
    <row r="13" spans="1:22" x14ac:dyDescent="0.25">
      <c r="A13" s="3">
        <v>1300</v>
      </c>
      <c r="B13" s="14">
        <f t="shared" si="14"/>
        <v>924.27995978272611</v>
      </c>
      <c r="C13" s="9">
        <f t="shared" si="15"/>
        <v>5.5578899999999996</v>
      </c>
      <c r="D13" s="3">
        <v>1.3071999999999999</v>
      </c>
      <c r="E13" s="14">
        <f t="shared" si="16"/>
        <v>1303.8378167183444</v>
      </c>
      <c r="F13" s="9">
        <f t="shared" si="17"/>
        <v>7.5868000000000002</v>
      </c>
      <c r="G13" s="3">
        <v>1.3156000000000001</v>
      </c>
      <c r="H13" s="14">
        <f t="shared" si="18"/>
        <v>1656.1906435844348</v>
      </c>
      <c r="I13" s="9">
        <f t="shared" si="19"/>
        <v>9.3291900000000005</v>
      </c>
      <c r="J13" s="3">
        <v>1.3239000000000001</v>
      </c>
      <c r="K13" s="14">
        <f t="shared" si="20"/>
        <v>1981.186224253662</v>
      </c>
      <c r="L13" s="9">
        <f t="shared" si="21"/>
        <v>10.799100000000001</v>
      </c>
      <c r="M13" s="9">
        <v>1.3323</v>
      </c>
      <c r="N13" s="14">
        <f t="shared" si="22"/>
        <v>2280.1266110521788</v>
      </c>
      <c r="O13" s="9">
        <f t="shared" si="23"/>
        <v>12.031500000000001</v>
      </c>
      <c r="P13" s="3">
        <v>1.3406</v>
      </c>
      <c r="Q13" s="14">
        <f t="shared" si="24"/>
        <v>2662.3756093508127</v>
      </c>
      <c r="R13" s="9">
        <f t="shared" si="25"/>
        <v>13.9009</v>
      </c>
      <c r="S13" s="9">
        <v>1.3432999999999999</v>
      </c>
      <c r="T13" s="14">
        <f t="shared" si="26"/>
        <v>3045.6913729996063</v>
      </c>
      <c r="U13" s="9">
        <f t="shared" si="27"/>
        <v>15.735199999999999</v>
      </c>
      <c r="V13" s="9">
        <v>1.3460000000000001</v>
      </c>
    </row>
    <row r="14" spans="1:22" x14ac:dyDescent="0.25">
      <c r="A14" s="3">
        <v>1400</v>
      </c>
      <c r="B14" s="14">
        <f t="shared" si="14"/>
        <v>995.37841822755115</v>
      </c>
      <c r="C14" s="9">
        <f t="shared" si="15"/>
        <v>5.9854199999999995</v>
      </c>
      <c r="D14" s="3">
        <v>1.3071999999999999</v>
      </c>
      <c r="E14" s="14">
        <f t="shared" si="16"/>
        <v>1404.1330333889862</v>
      </c>
      <c r="F14" s="9">
        <f t="shared" si="17"/>
        <v>8.170399999999999</v>
      </c>
      <c r="G14" s="3">
        <v>1.3156000000000001</v>
      </c>
      <c r="H14" s="14">
        <f t="shared" si="18"/>
        <v>1783.5899238601605</v>
      </c>
      <c r="I14" s="9">
        <f t="shared" si="19"/>
        <v>10.04682</v>
      </c>
      <c r="J14" s="3">
        <v>1.3239000000000001</v>
      </c>
      <c r="K14" s="14">
        <f t="shared" si="20"/>
        <v>2133.5851645808666</v>
      </c>
      <c r="L14" s="9">
        <f t="shared" si="21"/>
        <v>11.629800000000001</v>
      </c>
      <c r="M14" s="9">
        <v>1.3323</v>
      </c>
      <c r="N14" s="14">
        <f t="shared" si="22"/>
        <v>2455.5209657485002</v>
      </c>
      <c r="O14" s="9">
        <f t="shared" si="23"/>
        <v>12.957000000000001</v>
      </c>
      <c r="P14" s="3">
        <v>1.3406</v>
      </c>
      <c r="Q14" s="14">
        <f t="shared" si="24"/>
        <v>2867.1737331470285</v>
      </c>
      <c r="R14" s="9">
        <f t="shared" si="25"/>
        <v>14.970199999999998</v>
      </c>
      <c r="S14" s="9">
        <v>1.3432999999999999</v>
      </c>
      <c r="T14" s="14">
        <f t="shared" si="26"/>
        <v>3279.9753247688068</v>
      </c>
      <c r="U14" s="9">
        <f t="shared" si="27"/>
        <v>16.945599999999999</v>
      </c>
      <c r="V14" s="9">
        <v>1.3460000000000001</v>
      </c>
    </row>
    <row r="15" spans="1:22" x14ac:dyDescent="0.25">
      <c r="A15" s="3">
        <v>1500</v>
      </c>
      <c r="B15" s="14">
        <f t="shared" si="14"/>
        <v>1066.4768766723764</v>
      </c>
      <c r="C15" s="9">
        <f t="shared" si="15"/>
        <v>6.4129500000000004</v>
      </c>
      <c r="D15" s="3">
        <v>1.3071999999999999</v>
      </c>
      <c r="E15" s="14">
        <f t="shared" si="16"/>
        <v>1504.4282500596282</v>
      </c>
      <c r="F15" s="9">
        <f t="shared" si="17"/>
        <v>8.7540000000000013</v>
      </c>
      <c r="G15" s="3">
        <v>1.3156000000000001</v>
      </c>
      <c r="H15" s="14">
        <f t="shared" si="18"/>
        <v>1910.9892041358862</v>
      </c>
      <c r="I15" s="9">
        <f t="shared" si="19"/>
        <v>10.76445</v>
      </c>
      <c r="J15" s="3">
        <v>1.3239000000000001</v>
      </c>
      <c r="K15" s="14">
        <f t="shared" si="20"/>
        <v>2285.9841049080715</v>
      </c>
      <c r="L15" s="9">
        <f t="shared" si="21"/>
        <v>12.460500000000001</v>
      </c>
      <c r="M15" s="9">
        <v>1.3323</v>
      </c>
      <c r="N15" s="14">
        <f t="shared" si="22"/>
        <v>2630.9153204448216</v>
      </c>
      <c r="O15" s="9">
        <f t="shared" si="23"/>
        <v>13.882500000000002</v>
      </c>
      <c r="P15" s="3">
        <v>1.3406</v>
      </c>
      <c r="Q15" s="14">
        <f t="shared" si="24"/>
        <v>3071.9718569432453</v>
      </c>
      <c r="R15" s="9">
        <f t="shared" si="25"/>
        <v>16.0395</v>
      </c>
      <c r="S15" s="9">
        <v>1.3432999999999999</v>
      </c>
      <c r="T15" s="14">
        <f t="shared" si="26"/>
        <v>3514.2592765380073</v>
      </c>
      <c r="U15" s="9">
        <f t="shared" si="27"/>
        <v>18.155999999999999</v>
      </c>
      <c r="V15" s="9">
        <v>1.3460000000000001</v>
      </c>
    </row>
    <row r="16" spans="1:22" x14ac:dyDescent="0.25">
      <c r="A16" s="3">
        <v>1600</v>
      </c>
      <c r="B16" s="14">
        <f t="shared" si="14"/>
        <v>1137.5753351172013</v>
      </c>
      <c r="C16" s="9">
        <f t="shared" si="15"/>
        <v>6.8404799999999994</v>
      </c>
      <c r="D16" s="3">
        <v>1.3071999999999999</v>
      </c>
      <c r="E16" s="14">
        <f t="shared" si="16"/>
        <v>1604.72346673027</v>
      </c>
      <c r="F16" s="9">
        <f t="shared" si="17"/>
        <v>9.3376000000000001</v>
      </c>
      <c r="G16" s="3">
        <v>1.3156000000000001</v>
      </c>
      <c r="H16" s="14">
        <f t="shared" si="18"/>
        <v>2038.3884844116121</v>
      </c>
      <c r="I16" s="9">
        <f t="shared" si="19"/>
        <v>11.482080000000002</v>
      </c>
      <c r="J16" s="3">
        <v>1.3239000000000001</v>
      </c>
      <c r="K16" s="14">
        <f t="shared" si="20"/>
        <v>2438.3830452352763</v>
      </c>
      <c r="L16" s="9">
        <f t="shared" si="21"/>
        <v>13.291200000000002</v>
      </c>
      <c r="M16" s="9">
        <v>1.3323</v>
      </c>
      <c r="N16" s="14">
        <f t="shared" si="22"/>
        <v>2806.3096751411431</v>
      </c>
      <c r="O16" s="9">
        <f t="shared" si="23"/>
        <v>14.808000000000002</v>
      </c>
      <c r="P16" s="3">
        <v>1.3406</v>
      </c>
      <c r="Q16" s="14">
        <f t="shared" si="24"/>
        <v>3276.769980739462</v>
      </c>
      <c r="R16" s="9">
        <f t="shared" si="25"/>
        <v>17.108800000000002</v>
      </c>
      <c r="S16" s="9">
        <v>1.3432999999999999</v>
      </c>
      <c r="T16" s="14">
        <f t="shared" si="26"/>
        <v>3748.5432283072078</v>
      </c>
      <c r="U16" s="9">
        <f t="shared" si="27"/>
        <v>19.366399999999999</v>
      </c>
      <c r="V16" s="9">
        <v>1.3460000000000001</v>
      </c>
    </row>
    <row r="17" spans="1:22" x14ac:dyDescent="0.25">
      <c r="A17" s="3">
        <v>1700</v>
      </c>
      <c r="B17" s="14">
        <f t="shared" si="14"/>
        <v>1208.6737935620265</v>
      </c>
      <c r="C17" s="9">
        <f t="shared" si="15"/>
        <v>7.2680099999999994</v>
      </c>
      <c r="D17" s="3">
        <v>1.3071999999999999</v>
      </c>
      <c r="E17" s="14">
        <f t="shared" si="16"/>
        <v>1705.0186834009119</v>
      </c>
      <c r="F17" s="9">
        <f t="shared" si="17"/>
        <v>9.9212000000000007</v>
      </c>
      <c r="G17" s="3">
        <v>1.3156000000000001</v>
      </c>
      <c r="H17" s="14">
        <f t="shared" si="18"/>
        <v>2165.7877646873376</v>
      </c>
      <c r="I17" s="9">
        <f t="shared" si="19"/>
        <v>12.19971</v>
      </c>
      <c r="J17" s="3">
        <v>1.3239000000000001</v>
      </c>
      <c r="K17" s="14">
        <f t="shared" si="20"/>
        <v>2590.7819855624807</v>
      </c>
      <c r="L17" s="9">
        <f t="shared" si="21"/>
        <v>14.1219</v>
      </c>
      <c r="M17" s="9">
        <v>1.3323</v>
      </c>
      <c r="N17" s="14">
        <f t="shared" si="22"/>
        <v>2981.7040298374645</v>
      </c>
      <c r="O17" s="9">
        <f t="shared" si="23"/>
        <v>15.733500000000001</v>
      </c>
      <c r="P17" s="3">
        <v>1.3406</v>
      </c>
      <c r="Q17" s="14">
        <f t="shared" si="24"/>
        <v>3481.5681045356778</v>
      </c>
      <c r="R17" s="9">
        <f t="shared" si="25"/>
        <v>18.178099999999997</v>
      </c>
      <c r="S17" s="9">
        <v>1.3432999999999999</v>
      </c>
      <c r="T17" s="14">
        <f t="shared" si="26"/>
        <v>3982.8271800764082</v>
      </c>
      <c r="U17" s="9">
        <f t="shared" si="27"/>
        <v>20.576799999999999</v>
      </c>
      <c r="V17" s="9">
        <v>1.3460000000000001</v>
      </c>
    </row>
    <row r="18" spans="1:22" x14ac:dyDescent="0.25">
      <c r="A18" s="3">
        <v>1800</v>
      </c>
      <c r="B18" s="14">
        <f t="shared" si="14"/>
        <v>1279.7722520068517</v>
      </c>
      <c r="C18" s="9">
        <f t="shared" si="15"/>
        <v>7.6955400000000003</v>
      </c>
      <c r="D18" s="3">
        <v>1.3071999999999999</v>
      </c>
      <c r="E18" s="14">
        <f t="shared" si="16"/>
        <v>1805.3139000715539</v>
      </c>
      <c r="F18" s="9">
        <f t="shared" si="17"/>
        <v>10.504800000000001</v>
      </c>
      <c r="G18" s="3">
        <v>1.3156000000000001</v>
      </c>
      <c r="H18" s="14">
        <f t="shared" si="18"/>
        <v>2293.1870449630637</v>
      </c>
      <c r="I18" s="9">
        <f t="shared" si="19"/>
        <v>12.917340000000003</v>
      </c>
      <c r="J18" s="3">
        <v>1.3239000000000001</v>
      </c>
      <c r="K18" s="14">
        <f t="shared" si="20"/>
        <v>2743.180925889686</v>
      </c>
      <c r="L18" s="9">
        <f t="shared" si="21"/>
        <v>14.952600000000002</v>
      </c>
      <c r="M18" s="9">
        <v>1.3323</v>
      </c>
      <c r="N18" s="14">
        <f t="shared" si="22"/>
        <v>3157.098384533786</v>
      </c>
      <c r="O18" s="9">
        <f t="shared" si="23"/>
        <v>16.659000000000002</v>
      </c>
      <c r="P18" s="3">
        <v>1.3406</v>
      </c>
      <c r="Q18" s="14">
        <f t="shared" si="24"/>
        <v>3686.3662283318945</v>
      </c>
      <c r="R18" s="9">
        <f t="shared" si="25"/>
        <v>19.247399999999999</v>
      </c>
      <c r="S18" s="9">
        <v>1.3432999999999999</v>
      </c>
      <c r="T18" s="14">
        <f t="shared" si="26"/>
        <v>4217.1111318456087</v>
      </c>
      <c r="U18" s="9">
        <f t="shared" si="27"/>
        <v>21.787199999999999</v>
      </c>
      <c r="V18" s="9">
        <v>1.3460000000000001</v>
      </c>
    </row>
    <row r="19" spans="1:22" x14ac:dyDescent="0.25">
      <c r="A19" s="3">
        <v>1900</v>
      </c>
      <c r="B19" s="14">
        <f t="shared" si="14"/>
        <v>1350.8707104516766</v>
      </c>
      <c r="C19" s="9">
        <f t="shared" si="15"/>
        <v>8.1230699999999985</v>
      </c>
      <c r="D19" s="3">
        <v>1.3071999999999999</v>
      </c>
      <c r="E19" s="14">
        <f t="shared" si="16"/>
        <v>1905.6091167421955</v>
      </c>
      <c r="F19" s="9">
        <f t="shared" si="17"/>
        <v>11.0884</v>
      </c>
      <c r="G19" s="3">
        <v>1.3156000000000001</v>
      </c>
      <c r="H19" s="14">
        <f t="shared" si="18"/>
        <v>2420.5863252387894</v>
      </c>
      <c r="I19" s="9">
        <f t="shared" si="19"/>
        <v>13.634970000000003</v>
      </c>
      <c r="J19" s="3">
        <v>1.3239000000000001</v>
      </c>
      <c r="K19" s="14">
        <f t="shared" si="20"/>
        <v>2895.5798662168904</v>
      </c>
      <c r="L19" s="9">
        <f t="shared" si="21"/>
        <v>15.783300000000001</v>
      </c>
      <c r="M19" s="9">
        <v>1.3323</v>
      </c>
      <c r="N19" s="14">
        <f t="shared" si="22"/>
        <v>3332.4927392301074</v>
      </c>
      <c r="O19" s="9">
        <f t="shared" si="23"/>
        <v>17.584500000000002</v>
      </c>
      <c r="P19" s="3">
        <v>1.3406</v>
      </c>
      <c r="Q19" s="14">
        <f t="shared" si="24"/>
        <v>3891.1643521281103</v>
      </c>
      <c r="R19" s="9">
        <f t="shared" si="25"/>
        <v>20.316699999999997</v>
      </c>
      <c r="S19" s="9">
        <v>1.3432999999999999</v>
      </c>
      <c r="T19" s="14">
        <f t="shared" si="26"/>
        <v>4451.3950836148088</v>
      </c>
      <c r="U19" s="9">
        <f t="shared" si="27"/>
        <v>22.997599999999995</v>
      </c>
      <c r="V19" s="9">
        <v>1.3460000000000001</v>
      </c>
    </row>
    <row r="20" spans="1:22" x14ac:dyDescent="0.25">
      <c r="A20" s="3">
        <v>2000</v>
      </c>
      <c r="B20" s="14">
        <f t="shared" si="14"/>
        <v>1421.9691688965017</v>
      </c>
      <c r="C20" s="9">
        <f t="shared" si="15"/>
        <v>8.5505999999999993</v>
      </c>
      <c r="D20" s="3">
        <v>1.3071999999999999</v>
      </c>
      <c r="E20" s="14">
        <f t="shared" si="16"/>
        <v>2005.9043334128376</v>
      </c>
      <c r="F20" s="9">
        <f t="shared" si="17"/>
        <v>11.672000000000001</v>
      </c>
      <c r="G20" s="3">
        <v>1.3156000000000001</v>
      </c>
      <c r="H20" s="14">
        <f t="shared" si="18"/>
        <v>2547.9856055145151</v>
      </c>
      <c r="I20" s="9">
        <f t="shared" si="19"/>
        <v>14.352600000000002</v>
      </c>
      <c r="J20" s="3">
        <v>1.3239000000000001</v>
      </c>
      <c r="K20" s="14">
        <f t="shared" si="20"/>
        <v>3047.9788065440953</v>
      </c>
      <c r="L20" s="9">
        <f t="shared" si="21"/>
        <v>16.614000000000001</v>
      </c>
      <c r="M20" s="9">
        <v>1.3323</v>
      </c>
      <c r="N20" s="14">
        <f t="shared" si="22"/>
        <v>3507.8870939264289</v>
      </c>
      <c r="O20" s="9">
        <f t="shared" si="23"/>
        <v>18.510000000000002</v>
      </c>
      <c r="P20" s="3">
        <v>1.3406</v>
      </c>
      <c r="Q20" s="14">
        <f t="shared" si="24"/>
        <v>4095.962475924327</v>
      </c>
      <c r="R20" s="9">
        <f t="shared" si="25"/>
        <v>21.385999999999999</v>
      </c>
      <c r="S20" s="9">
        <v>1.3432999999999999</v>
      </c>
      <c r="T20" s="14">
        <f t="shared" si="26"/>
        <v>4685.6790353840097</v>
      </c>
      <c r="U20" s="9">
        <f t="shared" si="27"/>
        <v>24.207999999999998</v>
      </c>
      <c r="V20" s="9">
        <v>1.3460000000000001</v>
      </c>
    </row>
    <row r="21" spans="1:22" x14ac:dyDescent="0.25">
      <c r="A21" s="3">
        <v>2100</v>
      </c>
      <c r="B21" s="14">
        <f t="shared" si="14"/>
        <v>1493.0676273413269</v>
      </c>
      <c r="C21" s="9">
        <f t="shared" si="15"/>
        <v>8.9781300000000002</v>
      </c>
      <c r="D21" s="3">
        <v>1.3071999999999999</v>
      </c>
      <c r="E21" s="14">
        <f t="shared" si="16"/>
        <v>2106.1995500834796</v>
      </c>
      <c r="F21" s="9">
        <f t="shared" si="17"/>
        <v>12.255600000000001</v>
      </c>
      <c r="G21" s="3">
        <v>1.3156000000000001</v>
      </c>
      <c r="H21" s="14">
        <f t="shared" si="18"/>
        <v>2675.3848857902408</v>
      </c>
      <c r="I21" s="9">
        <f t="shared" si="19"/>
        <v>15.07023</v>
      </c>
      <c r="J21" s="3">
        <v>1.3239000000000001</v>
      </c>
      <c r="K21" s="14">
        <f t="shared" si="20"/>
        <v>3200.3777468713001</v>
      </c>
      <c r="L21" s="9">
        <f t="shared" si="21"/>
        <v>17.444700000000001</v>
      </c>
      <c r="M21" s="9">
        <v>1.3323</v>
      </c>
      <c r="N21" s="14">
        <f t="shared" si="22"/>
        <v>3683.2814486227503</v>
      </c>
      <c r="O21" s="9">
        <f t="shared" si="23"/>
        <v>19.435500000000001</v>
      </c>
      <c r="P21" s="3">
        <v>1.3406</v>
      </c>
      <c r="Q21" s="14">
        <f t="shared" si="24"/>
        <v>4300.7605997205437</v>
      </c>
      <c r="R21" s="9">
        <f t="shared" si="25"/>
        <v>22.455300000000001</v>
      </c>
      <c r="S21" s="9">
        <v>1.3432999999999999</v>
      </c>
      <c r="T21" s="14">
        <f t="shared" si="26"/>
        <v>4919.9629871532106</v>
      </c>
      <c r="U21" s="9">
        <f t="shared" si="27"/>
        <v>25.418400000000002</v>
      </c>
      <c r="V21" s="9">
        <v>1.3460000000000001</v>
      </c>
    </row>
    <row r="22" spans="1:22" x14ac:dyDescent="0.25">
      <c r="A22" s="3">
        <v>2200</v>
      </c>
      <c r="B22" s="14">
        <f t="shared" si="14"/>
        <v>1564.1660857861521</v>
      </c>
      <c r="C22" s="9">
        <f t="shared" si="15"/>
        <v>9.405660000000001</v>
      </c>
      <c r="D22" s="3">
        <v>1.3071999999999999</v>
      </c>
      <c r="E22" s="14">
        <f t="shared" si="16"/>
        <v>2206.4947667541214</v>
      </c>
      <c r="F22" s="9">
        <f t="shared" si="17"/>
        <v>12.839200000000002</v>
      </c>
      <c r="G22" s="3">
        <v>1.3156000000000001</v>
      </c>
      <c r="H22" s="14">
        <f t="shared" si="18"/>
        <v>2802.7841660659669</v>
      </c>
      <c r="I22" s="9">
        <f t="shared" si="19"/>
        <v>15.787860000000004</v>
      </c>
      <c r="J22" s="3">
        <v>1.3239000000000001</v>
      </c>
      <c r="K22" s="14">
        <f t="shared" si="20"/>
        <v>3352.776687198505</v>
      </c>
      <c r="L22" s="9">
        <f t="shared" si="21"/>
        <v>18.275400000000001</v>
      </c>
      <c r="M22" s="9">
        <v>1.3323</v>
      </c>
      <c r="N22" s="14">
        <f t="shared" si="22"/>
        <v>3858.6758033190722</v>
      </c>
      <c r="O22" s="9">
        <f t="shared" si="23"/>
        <v>20.361000000000004</v>
      </c>
      <c r="P22" s="3">
        <v>1.3406</v>
      </c>
      <c r="Q22" s="14">
        <f t="shared" si="24"/>
        <v>4505.5587235167604</v>
      </c>
      <c r="R22" s="9">
        <f t="shared" si="25"/>
        <v>23.524600000000003</v>
      </c>
      <c r="S22" s="9">
        <v>1.3432999999999999</v>
      </c>
      <c r="T22" s="14">
        <f t="shared" si="26"/>
        <v>5154.2469389224107</v>
      </c>
      <c r="U22" s="9">
        <f t="shared" si="27"/>
        <v>26.628799999999998</v>
      </c>
      <c r="V22" s="9">
        <v>1.3460000000000001</v>
      </c>
    </row>
    <row r="23" spans="1:22" x14ac:dyDescent="0.25">
      <c r="A23" s="3">
        <v>2300</v>
      </c>
      <c r="B23" s="14">
        <f t="shared" si="14"/>
        <v>1635.264544230977</v>
      </c>
      <c r="C23" s="9">
        <f t="shared" si="15"/>
        <v>9.8331900000000001</v>
      </c>
      <c r="D23" s="3">
        <v>1.3071999999999999</v>
      </c>
      <c r="E23" s="14">
        <f t="shared" si="16"/>
        <v>2306.7899834247628</v>
      </c>
      <c r="F23" s="9">
        <f t="shared" si="17"/>
        <v>13.422799999999999</v>
      </c>
      <c r="G23" s="3">
        <v>1.3156000000000001</v>
      </c>
      <c r="H23" s="14">
        <f t="shared" si="18"/>
        <v>2930.1834463416922</v>
      </c>
      <c r="I23" s="9">
        <f t="shared" si="19"/>
        <v>16.505490000000002</v>
      </c>
      <c r="J23" s="3">
        <v>1.3239000000000001</v>
      </c>
      <c r="K23" s="14">
        <f t="shared" si="20"/>
        <v>3505.1756275257094</v>
      </c>
      <c r="L23" s="9">
        <f t="shared" si="21"/>
        <v>19.106100000000001</v>
      </c>
      <c r="M23" s="9">
        <v>1.3323</v>
      </c>
      <c r="N23" s="14">
        <f t="shared" si="22"/>
        <v>4034.0701580153927</v>
      </c>
      <c r="O23" s="9">
        <f t="shared" si="23"/>
        <v>21.2865</v>
      </c>
      <c r="P23" s="3">
        <v>1.3406</v>
      </c>
      <c r="Q23" s="14">
        <f t="shared" si="24"/>
        <v>4710.3568473129753</v>
      </c>
      <c r="R23" s="9">
        <f t="shared" si="25"/>
        <v>24.593899999999994</v>
      </c>
      <c r="S23" s="9">
        <v>1.3432999999999999</v>
      </c>
      <c r="T23" s="14">
        <f t="shared" si="26"/>
        <v>5388.5308906916107</v>
      </c>
      <c r="U23" s="9">
        <f t="shared" si="27"/>
        <v>27.839199999999995</v>
      </c>
      <c r="V23" s="9">
        <v>1.3460000000000001</v>
      </c>
    </row>
    <row r="24" spans="1:22" x14ac:dyDescent="0.25">
      <c r="A24" s="3">
        <v>2400</v>
      </c>
      <c r="B24" s="14">
        <f t="shared" si="14"/>
        <v>1706.3630026758021</v>
      </c>
      <c r="C24" s="9">
        <f t="shared" si="15"/>
        <v>10.260719999999999</v>
      </c>
      <c r="D24" s="3">
        <v>1.3071999999999999</v>
      </c>
      <c r="E24" s="14">
        <f t="shared" si="16"/>
        <v>2407.0852000954051</v>
      </c>
      <c r="F24" s="9">
        <f t="shared" si="17"/>
        <v>14.006400000000001</v>
      </c>
      <c r="G24" s="3">
        <v>1.3156000000000001</v>
      </c>
      <c r="H24" s="14">
        <f t="shared" si="18"/>
        <v>3057.5827266174178</v>
      </c>
      <c r="I24" s="9">
        <f t="shared" si="19"/>
        <v>17.223120000000002</v>
      </c>
      <c r="J24" s="3">
        <v>1.3239000000000001</v>
      </c>
      <c r="K24" s="14">
        <f t="shared" si="20"/>
        <v>3657.5745678529142</v>
      </c>
      <c r="L24" s="9">
        <f t="shared" si="21"/>
        <v>19.936800000000002</v>
      </c>
      <c r="M24" s="9">
        <v>1.3323</v>
      </c>
      <c r="N24" s="14">
        <f t="shared" si="22"/>
        <v>4209.4645127117146</v>
      </c>
      <c r="O24" s="9">
        <f t="shared" si="23"/>
        <v>22.212000000000003</v>
      </c>
      <c r="P24" s="3">
        <v>1.3406</v>
      </c>
      <c r="Q24" s="14">
        <f t="shared" si="24"/>
        <v>4915.154971109192</v>
      </c>
      <c r="R24" s="9">
        <f t="shared" si="25"/>
        <v>25.663199999999996</v>
      </c>
      <c r="S24" s="9">
        <v>1.3432999999999999</v>
      </c>
      <c r="T24" s="14">
        <f t="shared" si="26"/>
        <v>5622.8148424608116</v>
      </c>
      <c r="U24" s="9">
        <f t="shared" si="27"/>
        <v>29.049599999999998</v>
      </c>
      <c r="V24" s="9">
        <v>1.3460000000000001</v>
      </c>
    </row>
    <row r="25" spans="1:22" x14ac:dyDescent="0.25">
      <c r="A25" s="3">
        <v>2500</v>
      </c>
      <c r="B25" s="14">
        <f t="shared" si="14"/>
        <v>1777.4614611206271</v>
      </c>
      <c r="C25" s="9">
        <f t="shared" si="15"/>
        <v>10.688249999999998</v>
      </c>
      <c r="D25" s="3">
        <v>1.3071999999999999</v>
      </c>
      <c r="E25" s="14">
        <f t="shared" si="16"/>
        <v>2507.3804167660469</v>
      </c>
      <c r="F25" s="9">
        <f t="shared" si="17"/>
        <v>14.59</v>
      </c>
      <c r="G25" s="3">
        <v>1.3156000000000001</v>
      </c>
      <c r="H25" s="14">
        <f t="shared" si="18"/>
        <v>3184.982006893144</v>
      </c>
      <c r="I25" s="9">
        <f t="shared" si="19"/>
        <v>17.940750000000001</v>
      </c>
      <c r="J25" s="3">
        <v>1.3239000000000001</v>
      </c>
      <c r="K25" s="14">
        <f t="shared" si="20"/>
        <v>3809.9735081801191</v>
      </c>
      <c r="L25" s="9">
        <f t="shared" si="21"/>
        <v>20.767500000000002</v>
      </c>
      <c r="M25" s="9">
        <v>1.3323</v>
      </c>
      <c r="N25" s="14">
        <f t="shared" si="22"/>
        <v>4384.8588674080365</v>
      </c>
      <c r="O25" s="9">
        <f t="shared" si="23"/>
        <v>23.137500000000006</v>
      </c>
      <c r="P25" s="3">
        <v>1.3406</v>
      </c>
      <c r="Q25" s="14">
        <f t="shared" si="24"/>
        <v>5119.9530949054088</v>
      </c>
      <c r="R25" s="9">
        <f t="shared" si="25"/>
        <v>26.732499999999998</v>
      </c>
      <c r="S25" s="9">
        <v>1.3432999999999999</v>
      </c>
      <c r="T25" s="14">
        <f t="shared" si="26"/>
        <v>5857.0987942300126</v>
      </c>
      <c r="U25" s="9">
        <f t="shared" si="27"/>
        <v>30.26</v>
      </c>
      <c r="V25" s="9">
        <v>1.3460000000000001</v>
      </c>
    </row>
    <row r="26" spans="1:22" x14ac:dyDescent="0.25">
      <c r="A26" s="3">
        <v>2600</v>
      </c>
      <c r="B26" s="14">
        <f t="shared" si="14"/>
        <v>1848.5599195654522</v>
      </c>
      <c r="C26" s="9">
        <f t="shared" si="15"/>
        <v>11.115779999999999</v>
      </c>
      <c r="D26" s="3">
        <v>1.3071999999999999</v>
      </c>
      <c r="E26" s="14">
        <f t="shared" si="16"/>
        <v>2607.6756334366887</v>
      </c>
      <c r="F26" s="9">
        <f t="shared" si="17"/>
        <v>15.1736</v>
      </c>
      <c r="G26" s="3">
        <v>1.3156000000000001</v>
      </c>
      <c r="H26" s="14">
        <f t="shared" si="18"/>
        <v>3312.3812871688697</v>
      </c>
      <c r="I26" s="9">
        <f t="shared" si="19"/>
        <v>18.658380000000001</v>
      </c>
      <c r="J26" s="3">
        <v>1.3239000000000001</v>
      </c>
      <c r="K26" s="14">
        <f t="shared" si="20"/>
        <v>3962.372448507324</v>
      </c>
      <c r="L26" s="9">
        <f t="shared" si="21"/>
        <v>21.598200000000002</v>
      </c>
      <c r="M26" s="9">
        <v>1.3323</v>
      </c>
      <c r="N26" s="14">
        <f t="shared" si="22"/>
        <v>4560.2532221043575</v>
      </c>
      <c r="O26" s="9">
        <f t="shared" si="23"/>
        <v>24.063000000000002</v>
      </c>
      <c r="P26" s="3">
        <v>1.3406</v>
      </c>
      <c r="Q26" s="14">
        <f t="shared" si="24"/>
        <v>5324.7512187016255</v>
      </c>
      <c r="R26" s="9">
        <f t="shared" si="25"/>
        <v>27.8018</v>
      </c>
      <c r="S26" s="9">
        <v>1.3432999999999999</v>
      </c>
      <c r="T26" s="14">
        <f t="shared" si="26"/>
        <v>6091.3827459992126</v>
      </c>
      <c r="U26" s="9">
        <f t="shared" si="27"/>
        <v>31.470399999999998</v>
      </c>
      <c r="V26" s="9">
        <v>1.3460000000000001</v>
      </c>
    </row>
    <row r="27" spans="1:22" x14ac:dyDescent="0.25">
      <c r="A27" s="3">
        <v>2700</v>
      </c>
      <c r="B27" s="14">
        <f t="shared" si="14"/>
        <v>1919.6583780102774</v>
      </c>
      <c r="C27" s="9">
        <f t="shared" si="15"/>
        <v>11.54331</v>
      </c>
      <c r="D27" s="3">
        <v>1.3071999999999999</v>
      </c>
      <c r="E27" s="14">
        <f t="shared" si="16"/>
        <v>2707.970850107331</v>
      </c>
      <c r="F27" s="9">
        <f t="shared" si="17"/>
        <v>15.757200000000003</v>
      </c>
      <c r="G27" s="3">
        <v>1.3156000000000001</v>
      </c>
      <c r="H27" s="14">
        <f t="shared" si="18"/>
        <v>3439.7805674445958</v>
      </c>
      <c r="I27" s="9">
        <f t="shared" si="19"/>
        <v>19.376010000000004</v>
      </c>
      <c r="J27" s="3">
        <v>1.3239000000000001</v>
      </c>
      <c r="K27" s="14">
        <f t="shared" si="20"/>
        <v>4114.7713888345288</v>
      </c>
      <c r="L27" s="9">
        <f t="shared" si="21"/>
        <v>22.428900000000002</v>
      </c>
      <c r="M27" s="9">
        <v>1.3323</v>
      </c>
      <c r="N27" s="14">
        <f t="shared" si="22"/>
        <v>4735.6475768006794</v>
      </c>
      <c r="O27" s="9">
        <f t="shared" si="23"/>
        <v>24.988500000000005</v>
      </c>
      <c r="P27" s="3">
        <v>1.3406</v>
      </c>
      <c r="Q27" s="14">
        <f t="shared" si="24"/>
        <v>5529.5493424978422</v>
      </c>
      <c r="R27" s="9">
        <f t="shared" si="25"/>
        <v>28.871100000000002</v>
      </c>
      <c r="S27" s="9">
        <v>1.3432999999999999</v>
      </c>
      <c r="T27" s="14">
        <f t="shared" si="26"/>
        <v>6325.6666977684135</v>
      </c>
      <c r="U27" s="9">
        <f t="shared" si="27"/>
        <v>32.680799999999998</v>
      </c>
      <c r="V27" s="9">
        <v>1.3460000000000001</v>
      </c>
    </row>
    <row r="28" spans="1:22" x14ac:dyDescent="0.25">
      <c r="A28" s="3">
        <v>2800</v>
      </c>
      <c r="B28" s="14">
        <f t="shared" si="14"/>
        <v>1990.7568364551023</v>
      </c>
      <c r="C28" s="9">
        <f t="shared" si="15"/>
        <v>11.970839999999999</v>
      </c>
      <c r="D28" s="3">
        <v>1.3071999999999999</v>
      </c>
      <c r="E28" s="14">
        <f t="shared" si="16"/>
        <v>2808.2660667779724</v>
      </c>
      <c r="F28" s="9">
        <f t="shared" si="17"/>
        <v>16.340799999999998</v>
      </c>
      <c r="G28" s="3">
        <v>1.3156000000000001</v>
      </c>
      <c r="H28" s="14">
        <f t="shared" si="18"/>
        <v>3567.179847720321</v>
      </c>
      <c r="I28" s="9">
        <f t="shared" si="19"/>
        <v>20.093640000000001</v>
      </c>
      <c r="J28" s="3">
        <v>1.3239000000000001</v>
      </c>
      <c r="K28" s="14">
        <f t="shared" si="20"/>
        <v>4267.1703291617332</v>
      </c>
      <c r="L28" s="9">
        <f t="shared" si="21"/>
        <v>23.259600000000002</v>
      </c>
      <c r="M28" s="9">
        <v>1.3323</v>
      </c>
      <c r="N28" s="14">
        <f t="shared" si="22"/>
        <v>4911.0419314970004</v>
      </c>
      <c r="O28" s="9">
        <f t="shared" si="23"/>
        <v>25.914000000000001</v>
      </c>
      <c r="P28" s="3">
        <v>1.3406</v>
      </c>
      <c r="Q28" s="14">
        <f t="shared" si="24"/>
        <v>5734.3474662940571</v>
      </c>
      <c r="R28" s="9">
        <f t="shared" si="25"/>
        <v>29.940399999999997</v>
      </c>
      <c r="S28" s="9">
        <v>1.3432999999999999</v>
      </c>
      <c r="T28" s="14">
        <f t="shared" si="26"/>
        <v>6559.9506495376136</v>
      </c>
      <c r="U28" s="9">
        <f t="shared" si="27"/>
        <v>33.891199999999998</v>
      </c>
      <c r="V28" s="9">
        <v>1.3460000000000001</v>
      </c>
    </row>
    <row r="29" spans="1:22" x14ac:dyDescent="0.25">
      <c r="A29" s="3">
        <v>2900</v>
      </c>
      <c r="B29" s="14">
        <f t="shared" si="14"/>
        <v>2061.8552948999277</v>
      </c>
      <c r="C29" s="9">
        <f t="shared" si="15"/>
        <v>12.39837</v>
      </c>
      <c r="D29" s="3">
        <v>1.3071999999999999</v>
      </c>
      <c r="E29" s="14">
        <f t="shared" si="16"/>
        <v>2908.5612834486142</v>
      </c>
      <c r="F29" s="9">
        <f t="shared" si="17"/>
        <v>16.924399999999999</v>
      </c>
      <c r="G29" s="3">
        <v>1.3156000000000001</v>
      </c>
      <c r="H29" s="14">
        <f t="shared" si="18"/>
        <v>3694.5791279960467</v>
      </c>
      <c r="I29" s="9">
        <f t="shared" si="19"/>
        <v>20.81127</v>
      </c>
      <c r="J29" s="3">
        <v>1.3239000000000001</v>
      </c>
      <c r="K29" s="14">
        <f t="shared" si="20"/>
        <v>4419.5692694889376</v>
      </c>
      <c r="L29" s="9">
        <f t="shared" si="21"/>
        <v>24.090299999999999</v>
      </c>
      <c r="M29" s="9">
        <v>1.3323</v>
      </c>
      <c r="N29" s="14">
        <f t="shared" si="22"/>
        <v>5086.4362861933214</v>
      </c>
      <c r="O29" s="9">
        <f t="shared" si="23"/>
        <v>26.839500000000001</v>
      </c>
      <c r="P29" s="3">
        <v>1.3406</v>
      </c>
      <c r="Q29" s="14">
        <f t="shared" si="24"/>
        <v>5939.1455900902738</v>
      </c>
      <c r="R29" s="9">
        <f t="shared" si="25"/>
        <v>31.009699999999999</v>
      </c>
      <c r="S29" s="9">
        <v>1.3432999999999999</v>
      </c>
      <c r="T29" s="14">
        <f t="shared" si="26"/>
        <v>6794.2346013068136</v>
      </c>
      <c r="U29" s="9">
        <f t="shared" si="27"/>
        <v>35.101599999999998</v>
      </c>
      <c r="V29" s="9">
        <v>1.3460000000000001</v>
      </c>
    </row>
    <row r="30" spans="1:22" x14ac:dyDescent="0.25">
      <c r="A30" s="3">
        <v>3000</v>
      </c>
      <c r="B30" s="14">
        <f t="shared" si="14"/>
        <v>2132.9537533447528</v>
      </c>
      <c r="C30" s="9">
        <f t="shared" si="15"/>
        <v>12.825900000000001</v>
      </c>
      <c r="D30" s="3">
        <v>1.3071999999999999</v>
      </c>
      <c r="E30" s="14">
        <f t="shared" si="16"/>
        <v>3008.8565001192565</v>
      </c>
      <c r="F30" s="9">
        <f t="shared" si="17"/>
        <v>17.508000000000003</v>
      </c>
      <c r="G30" s="3">
        <v>1.3156000000000001</v>
      </c>
      <c r="H30" s="14">
        <f t="shared" si="18"/>
        <v>3821.9784082717724</v>
      </c>
      <c r="I30" s="9">
        <f t="shared" si="19"/>
        <v>21.5289</v>
      </c>
      <c r="J30" s="3">
        <v>1.3239000000000001</v>
      </c>
      <c r="K30" s="14">
        <f t="shared" si="20"/>
        <v>4571.9682098161429</v>
      </c>
      <c r="L30" s="9">
        <f t="shared" si="21"/>
        <v>24.921000000000003</v>
      </c>
      <c r="M30" s="9">
        <v>1.3323</v>
      </c>
      <c r="N30" s="14">
        <f t="shared" si="22"/>
        <v>5261.8306408896433</v>
      </c>
      <c r="O30" s="9">
        <f t="shared" si="23"/>
        <v>27.765000000000004</v>
      </c>
      <c r="P30" s="3">
        <v>1.3406</v>
      </c>
      <c r="Q30" s="14">
        <f t="shared" si="24"/>
        <v>6143.9437138864905</v>
      </c>
      <c r="R30" s="9">
        <f t="shared" si="25"/>
        <v>32.079000000000001</v>
      </c>
      <c r="S30" s="9">
        <v>1.3432999999999999</v>
      </c>
      <c r="T30" s="14">
        <f t="shared" si="26"/>
        <v>7028.5185530760145</v>
      </c>
      <c r="U30" s="9">
        <f t="shared" si="27"/>
        <v>36.311999999999998</v>
      </c>
      <c r="V30" s="9">
        <v>1.3460000000000001</v>
      </c>
    </row>
  </sheetData>
  <mergeCells count="7">
    <mergeCell ref="T1:V1"/>
    <mergeCell ref="B1:D1"/>
    <mergeCell ref="E1:G1"/>
    <mergeCell ref="H1:J1"/>
    <mergeCell ref="K1:M1"/>
    <mergeCell ref="N1:P1"/>
    <mergeCell ref="Q1:S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4ADA3-FBB3-4101-AB90-4A96BCE12FAC}">
  <dimension ref="A1:V30"/>
  <sheetViews>
    <sheetView workbookViewId="0">
      <selection activeCell="E1" sqref="E1:V21"/>
    </sheetView>
  </sheetViews>
  <sheetFormatPr baseColWidth="10" defaultColWidth="9.140625" defaultRowHeight="15" x14ac:dyDescent="0.25"/>
  <cols>
    <col min="1" max="1" width="9.28515625" customWidth="1"/>
    <col min="2" max="2" width="13.42578125" customWidth="1"/>
    <col min="3" max="3" width="10.140625" customWidth="1"/>
    <col min="4" max="4" width="13.42578125" customWidth="1"/>
    <col min="5" max="6" width="12.85546875" customWidth="1"/>
    <col min="7" max="7" width="11.28515625" customWidth="1"/>
    <col min="8" max="8" width="14.140625" customWidth="1"/>
    <col min="9" max="9" width="11.140625" customWidth="1"/>
    <col min="10" max="10" width="10.85546875" customWidth="1"/>
    <col min="11" max="11" width="10.5703125" bestFit="1" customWidth="1"/>
    <col min="12" max="12" width="9.42578125" bestFit="1" customWidth="1"/>
    <col min="14" max="14" width="10.5703125" bestFit="1" customWidth="1"/>
    <col min="15" max="15" width="10.7109375" customWidth="1"/>
    <col min="17" max="17" width="10.5703125" bestFit="1" customWidth="1"/>
    <col min="18" max="18" width="9.7109375" customWidth="1"/>
    <col min="19" max="19" width="10.140625" customWidth="1"/>
    <col min="20" max="20" width="10.5703125" bestFit="1" customWidth="1"/>
    <col min="21" max="21" width="10.85546875" customWidth="1"/>
  </cols>
  <sheetData>
    <row r="1" spans="1:22" ht="15.6" customHeight="1" x14ac:dyDescent="0.25">
      <c r="A1" s="63" t="s">
        <v>65</v>
      </c>
      <c r="E1" s="100" t="s">
        <v>44</v>
      </c>
      <c r="F1" s="100"/>
      <c r="G1" s="100"/>
      <c r="H1" s="63" t="s">
        <v>45</v>
      </c>
      <c r="I1" s="63"/>
      <c r="J1" s="63"/>
      <c r="K1" s="63" t="s">
        <v>46</v>
      </c>
      <c r="L1" s="63"/>
      <c r="M1" s="63"/>
      <c r="N1" s="63" t="s">
        <v>47</v>
      </c>
      <c r="O1" s="63"/>
      <c r="P1" s="63"/>
      <c r="Q1" s="63">
        <v>750</v>
      </c>
      <c r="R1" s="63"/>
      <c r="S1" s="63"/>
      <c r="T1" s="63" t="s">
        <v>48</v>
      </c>
      <c r="U1" s="63"/>
      <c r="V1" s="63"/>
    </row>
    <row r="2" spans="1:22" x14ac:dyDescent="0.25">
      <c r="A2" s="63" t="s">
        <v>49</v>
      </c>
      <c r="E2" s="58" t="s">
        <v>24</v>
      </c>
      <c r="F2" s="58" t="s">
        <v>23</v>
      </c>
      <c r="G2" s="58" t="s">
        <v>22</v>
      </c>
      <c r="H2" s="58" t="s">
        <v>24</v>
      </c>
      <c r="I2" s="58" t="s">
        <v>23</v>
      </c>
      <c r="J2" s="58" t="s">
        <v>22</v>
      </c>
      <c r="K2" s="58" t="s">
        <v>24</v>
      </c>
      <c r="L2" s="58" t="s">
        <v>23</v>
      </c>
      <c r="M2" s="58" t="s">
        <v>22</v>
      </c>
      <c r="N2" s="58" t="s">
        <v>24</v>
      </c>
      <c r="O2" s="58" t="s">
        <v>23</v>
      </c>
      <c r="P2" s="58" t="s">
        <v>22</v>
      </c>
      <c r="Q2" s="58" t="s">
        <v>24</v>
      </c>
      <c r="R2" s="58" t="s">
        <v>23</v>
      </c>
      <c r="S2" s="58" t="s">
        <v>22</v>
      </c>
      <c r="T2" s="58" t="s">
        <v>24</v>
      </c>
      <c r="U2" s="58" t="s">
        <v>23</v>
      </c>
      <c r="V2" s="58" t="s">
        <v>22</v>
      </c>
    </row>
    <row r="3" spans="1:22" x14ac:dyDescent="0.25">
      <c r="A3" s="3">
        <v>300</v>
      </c>
      <c r="E3" s="14">
        <v>264.86952238493194</v>
      </c>
      <c r="F3" s="9">
        <f>E3/50^G3</f>
        <v>1.2828780000000002</v>
      </c>
      <c r="G3" s="3">
        <v>1.3625</v>
      </c>
      <c r="H3" s="14">
        <v>334.52250008261899</v>
      </c>
      <c r="I3" s="9">
        <f>H3/50^J3</f>
        <v>1.6894979999999999</v>
      </c>
      <c r="J3" s="3">
        <v>1.3517999999999999</v>
      </c>
      <c r="K3" s="14">
        <v>403.36797691063538</v>
      </c>
      <c r="L3" s="9">
        <f>K3/50^M3</f>
        <v>2.1251160000000002</v>
      </c>
      <c r="M3" s="3">
        <v>1.341</v>
      </c>
      <c r="N3" s="14">
        <v>471.40547254882802</v>
      </c>
      <c r="O3" s="9">
        <f>N3/50^P3</f>
        <v>2.5897320000000006</v>
      </c>
      <c r="P3" s="9">
        <v>1.3303</v>
      </c>
      <c r="Q3" s="14">
        <v>574.27800233131734</v>
      </c>
      <c r="R3" s="9">
        <f>Q3/50^S3</f>
        <v>3.01963131228527</v>
      </c>
      <c r="S3" s="3">
        <v>1.3414999999999999</v>
      </c>
      <c r="T3" s="14">
        <v>677.15053211380655</v>
      </c>
      <c r="U3" s="9">
        <f>T3/50^V3</f>
        <v>3.4079130000000002</v>
      </c>
      <c r="V3" s="9">
        <v>1.3527</v>
      </c>
    </row>
    <row r="4" spans="1:22" x14ac:dyDescent="0.25">
      <c r="A4" s="3" t="s">
        <v>45</v>
      </c>
      <c r="E4" s="14">
        <v>353.15936317990923</v>
      </c>
      <c r="F4" s="9">
        <f>E4/50^G4</f>
        <v>1.7105040000000002</v>
      </c>
      <c r="G4" s="3">
        <v>1.3625</v>
      </c>
      <c r="H4" s="14">
        <v>446.03000011015865</v>
      </c>
      <c r="I4" s="9">
        <f t="shared" ref="I4:I21" si="0">H4/50^J4</f>
        <v>2.2526639999999998</v>
      </c>
      <c r="J4" s="3">
        <v>1.3517999999999999</v>
      </c>
      <c r="K4" s="14">
        <v>537.82396921418047</v>
      </c>
      <c r="L4" s="9">
        <f t="shared" ref="L4:L21" si="1">K4/50^M4</f>
        <v>2.833488</v>
      </c>
      <c r="M4" s="3">
        <v>1.341</v>
      </c>
      <c r="N4" s="14">
        <v>628.54063006510398</v>
      </c>
      <c r="O4" s="9">
        <f t="shared" ref="O4:O21" si="2">N4/50^P4</f>
        <v>3.4529760000000009</v>
      </c>
      <c r="P4" s="9">
        <v>1.3303</v>
      </c>
      <c r="Q4" s="14">
        <v>765.70400310842308</v>
      </c>
      <c r="R4" s="9">
        <f t="shared" ref="R4:R21" si="3">Q4/50^S4</f>
        <v>4.0261750830470264</v>
      </c>
      <c r="S4" s="3">
        <v>1.3414999999999999</v>
      </c>
      <c r="T4" s="14">
        <v>902.86737615174206</v>
      </c>
      <c r="U4" s="9">
        <f t="shared" ref="U4:U21" si="4">T4/50^V4</f>
        <v>4.5438840000000003</v>
      </c>
      <c r="V4" s="9">
        <v>1.3527</v>
      </c>
    </row>
    <row r="5" spans="1:22" x14ac:dyDescent="0.25">
      <c r="A5" s="3" t="s">
        <v>46</v>
      </c>
      <c r="E5" s="14">
        <v>441.44920397488653</v>
      </c>
      <c r="F5" s="9">
        <f t="shared" ref="F5:F21" si="5">E5/50^G5</f>
        <v>2.1381300000000003</v>
      </c>
      <c r="G5" s="3">
        <v>1.3625</v>
      </c>
      <c r="H5" s="14">
        <v>557.53750013769832</v>
      </c>
      <c r="I5" s="9">
        <f t="shared" si="0"/>
        <v>2.8158299999999996</v>
      </c>
      <c r="J5" s="3">
        <v>1.3517999999999999</v>
      </c>
      <c r="K5" s="14">
        <v>672.27996151772561</v>
      </c>
      <c r="L5" s="9">
        <f t="shared" si="1"/>
        <v>3.5418600000000002</v>
      </c>
      <c r="M5" s="3">
        <v>1.341</v>
      </c>
      <c r="N5" s="14">
        <v>785.67578758137995</v>
      </c>
      <c r="O5" s="9">
        <f t="shared" si="2"/>
        <v>4.3162200000000004</v>
      </c>
      <c r="P5" s="9">
        <v>1.3303</v>
      </c>
      <c r="Q5" s="14">
        <v>957.13000388552882</v>
      </c>
      <c r="R5" s="9">
        <f t="shared" si="3"/>
        <v>5.0327188538087828</v>
      </c>
      <c r="S5" s="3">
        <v>1.3414999999999999</v>
      </c>
      <c r="T5" s="14">
        <v>1128.5842201896776</v>
      </c>
      <c r="U5" s="9">
        <f t="shared" si="4"/>
        <v>5.6798549999999999</v>
      </c>
      <c r="V5" s="9">
        <v>1.3527</v>
      </c>
    </row>
    <row r="6" spans="1:22" x14ac:dyDescent="0.25">
      <c r="A6" s="3" t="s">
        <v>47</v>
      </c>
      <c r="E6" s="14">
        <v>529.73904476986388</v>
      </c>
      <c r="F6" s="9">
        <f t="shared" si="5"/>
        <v>2.5657560000000004</v>
      </c>
      <c r="G6" s="3">
        <v>1.3625</v>
      </c>
      <c r="H6" s="14">
        <v>669.04500016523798</v>
      </c>
      <c r="I6" s="9">
        <f t="shared" si="0"/>
        <v>3.3789959999999999</v>
      </c>
      <c r="J6" s="3">
        <v>1.3517999999999999</v>
      </c>
      <c r="K6" s="14">
        <v>806.73595382127075</v>
      </c>
      <c r="L6" s="9">
        <f t="shared" si="1"/>
        <v>4.2502320000000005</v>
      </c>
      <c r="M6" s="3">
        <v>1.341</v>
      </c>
      <c r="N6" s="14">
        <v>942.81094509765603</v>
      </c>
      <c r="O6" s="9">
        <f t="shared" si="2"/>
        <v>5.1794640000000012</v>
      </c>
      <c r="P6" s="9">
        <v>1.3303</v>
      </c>
      <c r="Q6" s="14">
        <v>1148.5560046626347</v>
      </c>
      <c r="R6" s="9">
        <f t="shared" si="3"/>
        <v>6.0392626245705401</v>
      </c>
      <c r="S6" s="3">
        <v>1.3414999999999999</v>
      </c>
      <c r="T6" s="14">
        <v>1354.3010642276131</v>
      </c>
      <c r="U6" s="9">
        <f t="shared" si="4"/>
        <v>6.8158260000000004</v>
      </c>
      <c r="V6" s="9">
        <v>1.3527</v>
      </c>
    </row>
    <row r="7" spans="1:22" x14ac:dyDescent="0.25">
      <c r="A7" s="3" t="s">
        <v>50</v>
      </c>
      <c r="E7" s="14">
        <v>618.02888556484106</v>
      </c>
      <c r="F7" s="9">
        <f t="shared" si="5"/>
        <v>2.993382</v>
      </c>
      <c r="G7" s="3">
        <v>1.3625</v>
      </c>
      <c r="H7" s="14">
        <v>780.55250019277764</v>
      </c>
      <c r="I7" s="9">
        <f t="shared" si="0"/>
        <v>3.9421619999999997</v>
      </c>
      <c r="J7" s="3">
        <v>1.3517999999999999</v>
      </c>
      <c r="K7" s="14">
        <v>941.1919461248159</v>
      </c>
      <c r="L7" s="9">
        <f t="shared" si="1"/>
        <v>4.9586040000000011</v>
      </c>
      <c r="M7" s="3">
        <v>1.341</v>
      </c>
      <c r="N7" s="14">
        <v>1099.946102613932</v>
      </c>
      <c r="O7" s="9">
        <f t="shared" si="2"/>
        <v>6.0427080000000011</v>
      </c>
      <c r="P7" s="9">
        <v>1.3303</v>
      </c>
      <c r="Q7" s="14">
        <v>1339.9820054397403</v>
      </c>
      <c r="R7" s="9">
        <f t="shared" si="3"/>
        <v>7.0458063953322956</v>
      </c>
      <c r="S7" s="3">
        <v>1.3414999999999999</v>
      </c>
      <c r="T7" s="14">
        <v>1580.0179082655486</v>
      </c>
      <c r="U7" s="9">
        <f t="shared" si="4"/>
        <v>7.951797</v>
      </c>
      <c r="V7" s="9">
        <v>1.3527</v>
      </c>
    </row>
    <row r="8" spans="1:22" x14ac:dyDescent="0.25">
      <c r="A8" s="3" t="s">
        <v>51</v>
      </c>
      <c r="E8" s="14">
        <v>706.31872635981847</v>
      </c>
      <c r="F8" s="9">
        <f t="shared" si="5"/>
        <v>3.4210080000000005</v>
      </c>
      <c r="G8" s="3">
        <v>1.3625</v>
      </c>
      <c r="H8" s="14">
        <v>892.06000022031731</v>
      </c>
      <c r="I8" s="9">
        <f t="shared" si="0"/>
        <v>4.5053279999999996</v>
      </c>
      <c r="J8" s="3">
        <v>1.3517999999999999</v>
      </c>
      <c r="K8" s="14">
        <v>1075.6479384283609</v>
      </c>
      <c r="L8" s="9">
        <f t="shared" si="1"/>
        <v>5.666976</v>
      </c>
      <c r="M8" s="3">
        <v>1.341</v>
      </c>
      <c r="N8" s="14">
        <v>1257.081260130208</v>
      </c>
      <c r="O8" s="9">
        <f t="shared" si="2"/>
        <v>6.9059520000000019</v>
      </c>
      <c r="P8" s="9">
        <v>1.3303</v>
      </c>
      <c r="Q8" s="14">
        <v>1531.4080062168462</v>
      </c>
      <c r="R8" s="9">
        <f t="shared" si="3"/>
        <v>8.0523501660940529</v>
      </c>
      <c r="S8" s="3">
        <v>1.3414999999999999</v>
      </c>
      <c r="T8" s="14">
        <v>1805.7347523034841</v>
      </c>
      <c r="U8" s="9">
        <f t="shared" si="4"/>
        <v>9.0877680000000005</v>
      </c>
      <c r="V8" s="9">
        <v>1.3527</v>
      </c>
    </row>
    <row r="9" spans="1:22" x14ac:dyDescent="0.25">
      <c r="A9" s="3" t="s">
        <v>48</v>
      </c>
      <c r="E9" s="14">
        <v>794.60856715479576</v>
      </c>
      <c r="F9" s="9">
        <f t="shared" si="5"/>
        <v>3.8486340000000006</v>
      </c>
      <c r="G9" s="3">
        <v>1.3625</v>
      </c>
      <c r="H9" s="14">
        <v>1003.567500247857</v>
      </c>
      <c r="I9" s="9">
        <f t="shared" si="0"/>
        <v>5.0684939999999994</v>
      </c>
      <c r="J9" s="3">
        <v>1.3517999999999999</v>
      </c>
      <c r="K9" s="14">
        <v>1210.1039307319061</v>
      </c>
      <c r="L9" s="9">
        <f t="shared" si="1"/>
        <v>6.3753480000000007</v>
      </c>
      <c r="M9" s="3">
        <v>1.341</v>
      </c>
      <c r="N9" s="14">
        <v>1414.2164176464839</v>
      </c>
      <c r="O9" s="9">
        <f t="shared" si="2"/>
        <v>7.7691960000000018</v>
      </c>
      <c r="P9" s="9">
        <v>1.3303</v>
      </c>
      <c r="Q9" s="14">
        <v>1722.834006993952</v>
      </c>
      <c r="R9" s="9">
        <f t="shared" si="3"/>
        <v>9.0588939368558101</v>
      </c>
      <c r="S9" s="3">
        <v>1.3414999999999999</v>
      </c>
      <c r="T9" s="14">
        <v>2031.4515963414196</v>
      </c>
      <c r="U9" s="9">
        <f t="shared" si="4"/>
        <v>10.223739</v>
      </c>
      <c r="V9" s="9">
        <v>1.3527</v>
      </c>
    </row>
    <row r="10" spans="1:22" x14ac:dyDescent="0.25">
      <c r="A10" s="55" t="s">
        <v>52</v>
      </c>
      <c r="E10" s="56">
        <v>882.89840794977306</v>
      </c>
      <c r="F10" s="57">
        <f t="shared" si="5"/>
        <v>4.2762600000000006</v>
      </c>
      <c r="G10" s="55">
        <v>1.3625</v>
      </c>
      <c r="H10" s="56">
        <v>1115.0750002753966</v>
      </c>
      <c r="I10" s="57">
        <f t="shared" si="0"/>
        <v>5.6316599999999992</v>
      </c>
      <c r="J10" s="55">
        <v>1.3517999999999999</v>
      </c>
      <c r="K10" s="56">
        <v>1344.5599230354512</v>
      </c>
      <c r="L10" s="57">
        <f t="shared" si="1"/>
        <v>7.0837200000000005</v>
      </c>
      <c r="M10" s="55">
        <v>1.341</v>
      </c>
      <c r="N10" s="56">
        <v>1571.3515751627599</v>
      </c>
      <c r="O10" s="57">
        <f t="shared" si="2"/>
        <v>8.6324400000000008</v>
      </c>
      <c r="P10" s="57">
        <v>1.3303</v>
      </c>
      <c r="Q10" s="56">
        <v>1914.2600077710576</v>
      </c>
      <c r="R10" s="57">
        <f t="shared" si="3"/>
        <v>10.065437707617566</v>
      </c>
      <c r="S10" s="55">
        <v>1.3414999999999999</v>
      </c>
      <c r="T10" s="56">
        <v>2257.1684403793552</v>
      </c>
      <c r="U10" s="57">
        <f t="shared" si="4"/>
        <v>11.35971</v>
      </c>
      <c r="V10" s="57">
        <v>1.3527</v>
      </c>
    </row>
    <row r="11" spans="1:22" x14ac:dyDescent="0.25">
      <c r="A11" s="3" t="s">
        <v>53</v>
      </c>
      <c r="E11" s="14">
        <v>971.18824874475035</v>
      </c>
      <c r="F11" s="9">
        <f t="shared" si="5"/>
        <v>4.7038860000000007</v>
      </c>
      <c r="G11" s="3">
        <v>1.3625</v>
      </c>
      <c r="H11" s="14">
        <v>1226.5825003029363</v>
      </c>
      <c r="I11" s="9">
        <f t="shared" si="0"/>
        <v>6.1948259999999991</v>
      </c>
      <c r="J11" s="3">
        <v>1.3517999999999999</v>
      </c>
      <c r="K11" s="14">
        <v>1479.0159153389964</v>
      </c>
      <c r="L11" s="9">
        <f t="shared" si="1"/>
        <v>7.7920920000000011</v>
      </c>
      <c r="M11" s="3">
        <v>1.341</v>
      </c>
      <c r="N11" s="14">
        <v>1728.4867326790359</v>
      </c>
      <c r="O11" s="9">
        <f t="shared" si="2"/>
        <v>9.4956840000000007</v>
      </c>
      <c r="P11" s="9">
        <v>1.3303</v>
      </c>
      <c r="Q11" s="14">
        <v>2105.6860085481635</v>
      </c>
      <c r="R11" s="9">
        <f t="shared" si="3"/>
        <v>11.071981478379323</v>
      </c>
      <c r="S11" s="3">
        <v>1.3414999999999999</v>
      </c>
      <c r="T11" s="14">
        <v>2482.8852844172907</v>
      </c>
      <c r="U11" s="9">
        <f t="shared" si="4"/>
        <v>12.495681000000001</v>
      </c>
      <c r="V11" s="9">
        <v>1.3527</v>
      </c>
    </row>
    <row r="12" spans="1:22" x14ac:dyDescent="0.25">
      <c r="A12" s="3" t="s">
        <v>54</v>
      </c>
      <c r="E12" s="14">
        <v>1059.4780895397278</v>
      </c>
      <c r="F12" s="9">
        <f t="shared" si="5"/>
        <v>5.1315120000000007</v>
      </c>
      <c r="G12" s="3">
        <v>1.3625</v>
      </c>
      <c r="H12" s="14">
        <v>1338.090000330476</v>
      </c>
      <c r="I12" s="9">
        <f t="shared" si="0"/>
        <v>6.7579919999999998</v>
      </c>
      <c r="J12" s="3">
        <v>1.3517999999999999</v>
      </c>
      <c r="K12" s="14">
        <v>1613.4719076425415</v>
      </c>
      <c r="L12" s="9">
        <f t="shared" si="1"/>
        <v>8.5004640000000009</v>
      </c>
      <c r="M12" s="3">
        <v>1.341</v>
      </c>
      <c r="N12" s="14">
        <v>1885.6218901953121</v>
      </c>
      <c r="O12" s="9">
        <f t="shared" si="2"/>
        <v>10.358928000000002</v>
      </c>
      <c r="P12" s="9">
        <v>1.3303</v>
      </c>
      <c r="Q12" s="14">
        <v>2297.1120093252694</v>
      </c>
      <c r="R12" s="9">
        <f t="shared" si="3"/>
        <v>12.07852524914108</v>
      </c>
      <c r="S12" s="3">
        <v>1.3414999999999999</v>
      </c>
      <c r="T12" s="14">
        <v>2708.6021284552262</v>
      </c>
      <c r="U12" s="9">
        <f t="shared" si="4"/>
        <v>13.631652000000001</v>
      </c>
      <c r="V12" s="9">
        <v>1.3527</v>
      </c>
    </row>
    <row r="13" spans="1:22" x14ac:dyDescent="0.25">
      <c r="A13" s="3" t="s">
        <v>55</v>
      </c>
      <c r="E13" s="14">
        <v>1236.0577711296821</v>
      </c>
      <c r="F13" s="9">
        <f t="shared" si="5"/>
        <v>5.986764</v>
      </c>
      <c r="G13" s="3">
        <v>1.3625</v>
      </c>
      <c r="H13" s="14">
        <v>1561.1050003855553</v>
      </c>
      <c r="I13" s="9">
        <f t="shared" si="0"/>
        <v>7.8843239999999994</v>
      </c>
      <c r="J13" s="3">
        <v>1.3517999999999999</v>
      </c>
      <c r="K13" s="14">
        <v>1882.3838922496318</v>
      </c>
      <c r="L13" s="9">
        <f t="shared" si="1"/>
        <v>9.9172080000000022</v>
      </c>
      <c r="M13" s="3">
        <v>1.341</v>
      </c>
      <c r="N13" s="14">
        <v>2199.892205227864</v>
      </c>
      <c r="O13" s="9">
        <f t="shared" si="2"/>
        <v>12.085416000000002</v>
      </c>
      <c r="P13" s="9">
        <v>1.3303</v>
      </c>
      <c r="Q13" s="14">
        <v>2679.9640108794806</v>
      </c>
      <c r="R13" s="9">
        <f t="shared" si="3"/>
        <v>14.091612790664591</v>
      </c>
      <c r="S13" s="3">
        <v>1.3414999999999999</v>
      </c>
      <c r="T13" s="14">
        <v>3160.0358165310972</v>
      </c>
      <c r="U13" s="9">
        <f t="shared" si="4"/>
        <v>15.903594</v>
      </c>
      <c r="V13" s="9">
        <v>1.3527</v>
      </c>
    </row>
    <row r="14" spans="1:22" x14ac:dyDescent="0.25">
      <c r="A14" s="3" t="s">
        <v>56</v>
      </c>
      <c r="E14" s="14">
        <v>1412.6374527196369</v>
      </c>
      <c r="F14" s="9">
        <f t="shared" si="5"/>
        <v>6.842016000000001</v>
      </c>
      <c r="G14" s="3">
        <v>1.3625</v>
      </c>
      <c r="H14" s="14">
        <v>1784.1200004406346</v>
      </c>
      <c r="I14" s="9">
        <f t="shared" si="0"/>
        <v>9.0106559999999991</v>
      </c>
      <c r="J14" s="3">
        <v>1.3517999999999999</v>
      </c>
      <c r="K14" s="14">
        <v>2151.2958768567219</v>
      </c>
      <c r="L14" s="9">
        <f t="shared" si="1"/>
        <v>11.333952</v>
      </c>
      <c r="M14" s="3">
        <v>1.341</v>
      </c>
      <c r="N14" s="14">
        <v>2514.1625202604159</v>
      </c>
      <c r="O14" s="9">
        <f t="shared" si="2"/>
        <v>13.811904000000004</v>
      </c>
      <c r="P14" s="9">
        <v>1.3303</v>
      </c>
      <c r="Q14" s="14">
        <v>3062.8160124336923</v>
      </c>
      <c r="R14" s="9">
        <f t="shared" si="3"/>
        <v>16.104700332188106</v>
      </c>
      <c r="S14" s="3">
        <v>1.3414999999999999</v>
      </c>
      <c r="T14" s="14">
        <v>3611.4695046069683</v>
      </c>
      <c r="U14" s="9">
        <f t="shared" si="4"/>
        <v>18.175536000000001</v>
      </c>
      <c r="V14" s="9">
        <v>1.3527</v>
      </c>
    </row>
    <row r="15" spans="1:22" x14ac:dyDescent="0.25">
      <c r="A15" s="3" t="s">
        <v>57</v>
      </c>
      <c r="E15" s="14">
        <v>1589.2171343095915</v>
      </c>
      <c r="F15" s="9">
        <f t="shared" si="5"/>
        <v>7.6972680000000011</v>
      </c>
      <c r="G15" s="3">
        <v>1.3625</v>
      </c>
      <c r="H15" s="14">
        <v>2007.1350004957139</v>
      </c>
      <c r="I15" s="9">
        <f t="shared" si="0"/>
        <v>10.136987999999999</v>
      </c>
      <c r="J15" s="3">
        <v>1.3517999999999999</v>
      </c>
      <c r="K15" s="14">
        <v>2420.2078614638122</v>
      </c>
      <c r="L15" s="9">
        <f t="shared" si="1"/>
        <v>12.750696000000001</v>
      </c>
      <c r="M15" s="3">
        <v>1.341</v>
      </c>
      <c r="N15" s="14">
        <v>2828.4328352929679</v>
      </c>
      <c r="O15" s="9">
        <f t="shared" si="2"/>
        <v>15.538392000000004</v>
      </c>
      <c r="P15" s="9">
        <v>1.3303</v>
      </c>
      <c r="Q15" s="14">
        <v>3445.668013987904</v>
      </c>
      <c r="R15" s="9">
        <f t="shared" si="3"/>
        <v>18.11778787371162</v>
      </c>
      <c r="S15" s="3">
        <v>1.3414999999999999</v>
      </c>
      <c r="T15" s="14">
        <v>4062.9031926828393</v>
      </c>
      <c r="U15" s="9">
        <f t="shared" si="4"/>
        <v>20.447478</v>
      </c>
      <c r="V15" s="9">
        <v>1.3527</v>
      </c>
    </row>
    <row r="16" spans="1:22" x14ac:dyDescent="0.25">
      <c r="A16" s="3" t="s">
        <v>58</v>
      </c>
      <c r="E16" s="14">
        <v>1765.7968158995461</v>
      </c>
      <c r="F16" s="9">
        <f t="shared" si="5"/>
        <v>8.5525200000000012</v>
      </c>
      <c r="G16" s="3">
        <v>1.3625</v>
      </c>
      <c r="H16" s="14">
        <v>2230.1500005507933</v>
      </c>
      <c r="I16" s="9">
        <f t="shared" si="0"/>
        <v>11.263319999999998</v>
      </c>
      <c r="J16" s="3">
        <v>1.3517999999999999</v>
      </c>
      <c r="K16" s="14">
        <v>2689.1198460709024</v>
      </c>
      <c r="L16" s="9">
        <f t="shared" si="1"/>
        <v>14.167440000000001</v>
      </c>
      <c r="M16" s="3">
        <v>1.341</v>
      </c>
      <c r="N16" s="14">
        <v>3142.7031503255198</v>
      </c>
      <c r="O16" s="9">
        <f t="shared" si="2"/>
        <v>17.264880000000002</v>
      </c>
      <c r="P16" s="9">
        <v>1.3303</v>
      </c>
      <c r="Q16" s="14">
        <v>3828.5200155421153</v>
      </c>
      <c r="R16" s="9">
        <f t="shared" si="3"/>
        <v>20.130875415235131</v>
      </c>
      <c r="S16" s="3">
        <v>1.3414999999999999</v>
      </c>
      <c r="T16" s="14">
        <v>4514.3368807587103</v>
      </c>
      <c r="U16" s="9">
        <f t="shared" si="4"/>
        <v>22.71942</v>
      </c>
      <c r="V16" s="9">
        <v>1.3527</v>
      </c>
    </row>
    <row r="17" spans="1:22" x14ac:dyDescent="0.25">
      <c r="A17" s="3" t="s">
        <v>59</v>
      </c>
      <c r="E17" s="14">
        <v>1942.3764974895007</v>
      </c>
      <c r="F17" s="9">
        <f t="shared" si="5"/>
        <v>9.4077720000000014</v>
      </c>
      <c r="G17" s="3">
        <v>1.3625</v>
      </c>
      <c r="H17" s="14">
        <v>2453.1650006058726</v>
      </c>
      <c r="I17" s="9">
        <f t="shared" si="0"/>
        <v>12.389651999999998</v>
      </c>
      <c r="J17" s="3">
        <v>1.3517999999999999</v>
      </c>
      <c r="K17" s="14">
        <v>2958.0318306779927</v>
      </c>
      <c r="L17" s="9">
        <f t="shared" si="1"/>
        <v>15.584184000000002</v>
      </c>
      <c r="M17" s="3">
        <v>1.341</v>
      </c>
      <c r="N17" s="14">
        <v>3456.9734653580717</v>
      </c>
      <c r="O17" s="9">
        <f t="shared" si="2"/>
        <v>18.991368000000001</v>
      </c>
      <c r="P17" s="9">
        <v>1.3303</v>
      </c>
      <c r="Q17" s="14">
        <v>4211.372017096327</v>
      </c>
      <c r="R17" s="9">
        <f t="shared" si="3"/>
        <v>22.143962956758646</v>
      </c>
      <c r="S17" s="3">
        <v>1.3414999999999999</v>
      </c>
      <c r="T17" s="14">
        <v>4965.7705688345814</v>
      </c>
      <c r="U17" s="9">
        <f t="shared" si="4"/>
        <v>24.991362000000002</v>
      </c>
      <c r="V17" s="9">
        <v>1.3527</v>
      </c>
    </row>
    <row r="18" spans="1:22" x14ac:dyDescent="0.25">
      <c r="A18" s="3" t="s">
        <v>60</v>
      </c>
      <c r="E18" s="14">
        <v>2118.9561790794555</v>
      </c>
      <c r="F18" s="9">
        <f t="shared" si="5"/>
        <v>10.263024000000001</v>
      </c>
      <c r="G18" s="3">
        <v>1.3625</v>
      </c>
      <c r="H18" s="14">
        <v>2676.1800006609519</v>
      </c>
      <c r="I18" s="9">
        <f t="shared" si="0"/>
        <v>13.515984</v>
      </c>
      <c r="J18" s="3">
        <v>1.3517999999999999</v>
      </c>
      <c r="K18" s="14">
        <v>3226.943815285083</v>
      </c>
      <c r="L18" s="9">
        <f t="shared" si="1"/>
        <v>17.000928000000002</v>
      </c>
      <c r="M18" s="3">
        <v>1.341</v>
      </c>
      <c r="N18" s="14">
        <v>3771.2437803906241</v>
      </c>
      <c r="O18" s="9">
        <f t="shared" si="2"/>
        <v>20.717856000000005</v>
      </c>
      <c r="P18" s="9">
        <v>1.3303</v>
      </c>
      <c r="Q18" s="14">
        <v>4594.2240186505387</v>
      </c>
      <c r="R18" s="9">
        <f t="shared" si="3"/>
        <v>24.15705049828216</v>
      </c>
      <c r="S18" s="3">
        <v>1.3414999999999999</v>
      </c>
      <c r="T18" s="14">
        <v>5417.2042569104524</v>
      </c>
      <c r="U18" s="9">
        <f t="shared" si="4"/>
        <v>27.263304000000002</v>
      </c>
      <c r="V18" s="9">
        <v>1.3527</v>
      </c>
    </row>
    <row r="19" spans="1:22" x14ac:dyDescent="0.25">
      <c r="A19" s="3" t="s">
        <v>61</v>
      </c>
      <c r="E19" s="14">
        <v>2295.5358606694099</v>
      </c>
      <c r="F19" s="9">
        <f t="shared" si="5"/>
        <v>11.118276000000002</v>
      </c>
      <c r="G19" s="3">
        <v>1.3625</v>
      </c>
      <c r="H19" s="14">
        <v>2899.1950007160312</v>
      </c>
      <c r="I19" s="9">
        <f t="shared" si="0"/>
        <v>14.642315999999999</v>
      </c>
      <c r="J19" s="3">
        <v>1.3517999999999999</v>
      </c>
      <c r="K19" s="14">
        <v>3495.8557998921733</v>
      </c>
      <c r="L19" s="9">
        <f t="shared" si="1"/>
        <v>18.417672000000003</v>
      </c>
      <c r="M19" s="3">
        <v>1.341</v>
      </c>
      <c r="N19" s="14">
        <v>4085.5140954231761</v>
      </c>
      <c r="O19" s="9">
        <f t="shared" si="2"/>
        <v>22.444344000000005</v>
      </c>
      <c r="P19" s="9">
        <v>1.3303</v>
      </c>
      <c r="Q19" s="14">
        <v>4977.0760202047495</v>
      </c>
      <c r="R19" s="9">
        <f t="shared" si="3"/>
        <v>26.170138039805668</v>
      </c>
      <c r="S19" s="3">
        <v>1.3414999999999999</v>
      </c>
      <c r="T19" s="14">
        <v>5868.6379449863234</v>
      </c>
      <c r="U19" s="9">
        <f t="shared" si="4"/>
        <v>29.535246000000001</v>
      </c>
      <c r="V19" s="9">
        <v>1.3527</v>
      </c>
    </row>
    <row r="20" spans="1:22" x14ac:dyDescent="0.25">
      <c r="A20" s="3" t="s">
        <v>62</v>
      </c>
      <c r="E20" s="14">
        <v>2472.1155422593642</v>
      </c>
      <c r="F20" s="9">
        <f t="shared" si="5"/>
        <v>11.973528</v>
      </c>
      <c r="G20" s="3">
        <v>1.3625</v>
      </c>
      <c r="H20" s="14">
        <v>3122.2100007711106</v>
      </c>
      <c r="I20" s="9">
        <f t="shared" si="0"/>
        <v>15.768647999999999</v>
      </c>
      <c r="J20" s="3">
        <v>1.3517999999999999</v>
      </c>
      <c r="K20" s="14">
        <v>3764.7677844992636</v>
      </c>
      <c r="L20" s="9">
        <f t="shared" si="1"/>
        <v>19.834416000000004</v>
      </c>
      <c r="M20" s="3">
        <v>1.341</v>
      </c>
      <c r="N20" s="14">
        <v>4399.784410455728</v>
      </c>
      <c r="O20" s="9">
        <f t="shared" si="2"/>
        <v>24.170832000000004</v>
      </c>
      <c r="P20" s="9">
        <v>1.3303</v>
      </c>
      <c r="Q20" s="14">
        <v>5359.9280217589612</v>
      </c>
      <c r="R20" s="9">
        <f t="shared" si="3"/>
        <v>28.183225581329182</v>
      </c>
      <c r="S20" s="3">
        <v>1.3414999999999999</v>
      </c>
      <c r="T20" s="14">
        <v>6320.0716330621945</v>
      </c>
      <c r="U20" s="9">
        <f t="shared" si="4"/>
        <v>31.807188</v>
      </c>
      <c r="V20" s="9">
        <v>1.3527</v>
      </c>
    </row>
    <row r="21" spans="1:22" x14ac:dyDescent="0.25">
      <c r="A21" s="3" t="s">
        <v>63</v>
      </c>
      <c r="E21" s="14">
        <v>2648.6952238493195</v>
      </c>
      <c r="F21" s="9">
        <f t="shared" si="5"/>
        <v>12.828780000000004</v>
      </c>
      <c r="G21" s="3">
        <v>1.3625</v>
      </c>
      <c r="H21" s="14">
        <v>3345.2250008261899</v>
      </c>
      <c r="I21" s="9">
        <f t="shared" si="0"/>
        <v>16.894979999999997</v>
      </c>
      <c r="J21" s="3">
        <v>1.3517999999999999</v>
      </c>
      <c r="K21" s="14">
        <v>4033.6797691063534</v>
      </c>
      <c r="L21" s="9">
        <f t="shared" si="1"/>
        <v>21.251160000000002</v>
      </c>
      <c r="M21" s="3">
        <v>1.341</v>
      </c>
      <c r="N21" s="14">
        <v>4714.0547254882804</v>
      </c>
      <c r="O21" s="9">
        <f t="shared" si="2"/>
        <v>25.897320000000008</v>
      </c>
      <c r="P21" s="9">
        <v>1.3303</v>
      </c>
      <c r="Q21" s="14">
        <v>5742.7800233131729</v>
      </c>
      <c r="R21" s="9">
        <f t="shared" si="3"/>
        <v>30.196313122852697</v>
      </c>
      <c r="S21" s="3">
        <v>1.3414999999999999</v>
      </c>
      <c r="T21" s="14">
        <v>6771.5053211380655</v>
      </c>
      <c r="U21" s="9">
        <f t="shared" si="4"/>
        <v>34.079129999999999</v>
      </c>
      <c r="V21" s="9">
        <v>1.3527</v>
      </c>
    </row>
    <row r="22" spans="1:22" x14ac:dyDescent="0.25">
      <c r="A22" s="3" t="s">
        <v>64</v>
      </c>
      <c r="B22" s="14"/>
      <c r="C22" s="9"/>
      <c r="D22" s="3"/>
      <c r="E22" s="14"/>
      <c r="F22" s="9"/>
      <c r="G22" s="3"/>
      <c r="H22" s="14"/>
      <c r="I22" s="9"/>
      <c r="J22" s="3"/>
      <c r="K22" s="14"/>
      <c r="L22" s="9"/>
      <c r="M22" s="9"/>
      <c r="N22" s="14"/>
      <c r="O22" s="9"/>
      <c r="P22" s="3"/>
      <c r="Q22" s="14"/>
      <c r="R22" s="9"/>
      <c r="S22" s="9"/>
      <c r="T22" s="14"/>
      <c r="U22" s="9"/>
      <c r="V22" s="9"/>
    </row>
    <row r="23" spans="1:22" x14ac:dyDescent="0.25">
      <c r="A23" s="3"/>
      <c r="B23" s="14"/>
      <c r="C23" s="9"/>
      <c r="D23" s="3"/>
      <c r="E23" s="14"/>
      <c r="F23" s="9"/>
      <c r="G23" s="3"/>
      <c r="H23" s="14"/>
      <c r="I23" s="9"/>
      <c r="J23" s="3"/>
      <c r="K23" s="14"/>
      <c r="L23" s="9"/>
      <c r="M23" s="9"/>
      <c r="N23" s="14"/>
      <c r="O23" s="9"/>
      <c r="P23" s="3"/>
      <c r="Q23" s="14"/>
      <c r="R23" s="9"/>
      <c r="S23" s="9"/>
      <c r="T23" s="14"/>
      <c r="U23" s="9"/>
      <c r="V23" s="9"/>
    </row>
    <row r="24" spans="1:22" x14ac:dyDescent="0.25">
      <c r="A24" s="3"/>
      <c r="B24" s="14"/>
      <c r="C24" s="9"/>
      <c r="D24" s="3"/>
      <c r="E24" s="14"/>
      <c r="F24" s="9"/>
      <c r="G24" s="3"/>
      <c r="H24" s="14"/>
      <c r="I24" s="9"/>
      <c r="J24" s="3"/>
      <c r="K24" s="14"/>
      <c r="L24" s="9"/>
      <c r="M24" s="9"/>
      <c r="N24" s="14"/>
      <c r="O24" s="9"/>
      <c r="P24" s="3"/>
      <c r="Q24" s="14"/>
      <c r="R24" s="9"/>
      <c r="S24" s="9"/>
      <c r="T24" s="14"/>
      <c r="U24" s="9"/>
      <c r="V24" s="9"/>
    </row>
    <row r="25" spans="1:22" x14ac:dyDescent="0.25">
      <c r="A25" s="3"/>
      <c r="B25" s="14"/>
      <c r="C25" s="9"/>
      <c r="D25" s="3"/>
      <c r="E25" s="14"/>
      <c r="F25" s="9"/>
      <c r="G25" s="3"/>
      <c r="H25" s="14"/>
      <c r="I25" s="9"/>
      <c r="J25" s="3"/>
      <c r="K25" s="14"/>
      <c r="L25" s="9"/>
      <c r="M25" s="9"/>
      <c r="N25" s="14"/>
      <c r="O25" s="9"/>
      <c r="P25" s="3"/>
      <c r="Q25" s="14"/>
      <c r="R25" s="9"/>
      <c r="S25" s="9"/>
      <c r="T25" s="14"/>
      <c r="U25" s="9"/>
      <c r="V25" s="9"/>
    </row>
    <row r="26" spans="1:22" x14ac:dyDescent="0.25">
      <c r="A26" s="3"/>
      <c r="B26" s="14"/>
      <c r="C26" s="9"/>
      <c r="D26" s="3"/>
      <c r="E26" s="14"/>
      <c r="F26" s="9"/>
      <c r="G26" s="3"/>
      <c r="H26" s="14"/>
      <c r="I26" s="9"/>
      <c r="J26" s="3"/>
      <c r="K26" s="14"/>
      <c r="L26" s="9"/>
      <c r="M26" s="9"/>
      <c r="N26" s="14"/>
      <c r="O26" s="9"/>
      <c r="P26" s="3"/>
      <c r="Q26" s="14"/>
      <c r="R26" s="9"/>
      <c r="S26" s="9"/>
      <c r="T26" s="14"/>
      <c r="U26" s="9"/>
      <c r="V26" s="9"/>
    </row>
    <row r="27" spans="1:22" x14ac:dyDescent="0.25">
      <c r="A27" s="3"/>
      <c r="B27" s="14"/>
      <c r="C27" s="9"/>
      <c r="D27" s="3"/>
      <c r="E27" s="14"/>
      <c r="F27" s="9"/>
      <c r="G27" s="3"/>
      <c r="H27" s="14"/>
      <c r="I27" s="9"/>
      <c r="J27" s="3"/>
      <c r="K27" s="14"/>
      <c r="L27" s="9"/>
      <c r="M27" s="9"/>
      <c r="N27" s="14"/>
      <c r="O27" s="9"/>
      <c r="P27" s="3"/>
      <c r="Q27" s="14"/>
      <c r="R27" s="9"/>
      <c r="S27" s="9"/>
      <c r="T27" s="14"/>
      <c r="U27" s="9"/>
      <c r="V27" s="9"/>
    </row>
    <row r="28" spans="1:22" x14ac:dyDescent="0.25">
      <c r="A28" s="3"/>
      <c r="B28" s="14"/>
      <c r="C28" s="9"/>
      <c r="D28" s="3"/>
      <c r="E28" s="14"/>
      <c r="F28" s="9"/>
      <c r="G28" s="3"/>
      <c r="H28" s="14"/>
      <c r="I28" s="9"/>
      <c r="J28" s="3"/>
      <c r="K28" s="14"/>
      <c r="L28" s="9"/>
      <c r="M28" s="9"/>
      <c r="N28" s="14"/>
      <c r="O28" s="9"/>
      <c r="P28" s="3"/>
      <c r="Q28" s="14"/>
      <c r="R28" s="9"/>
      <c r="S28" s="9"/>
      <c r="T28" s="14"/>
      <c r="U28" s="9"/>
      <c r="V28" s="9"/>
    </row>
    <row r="29" spans="1:22" x14ac:dyDescent="0.25">
      <c r="A29" s="3"/>
      <c r="B29" s="14"/>
      <c r="C29" s="9"/>
      <c r="D29" s="3"/>
      <c r="E29" s="14"/>
      <c r="F29" s="9"/>
      <c r="G29" s="3"/>
      <c r="H29" s="14"/>
      <c r="I29" s="9"/>
      <c r="J29" s="3"/>
      <c r="K29" s="14"/>
      <c r="L29" s="9"/>
      <c r="M29" s="9"/>
      <c r="N29" s="14"/>
      <c r="O29" s="9"/>
      <c r="P29" s="3"/>
      <c r="Q29" s="14"/>
      <c r="R29" s="9"/>
      <c r="S29" s="9"/>
      <c r="T29" s="14"/>
      <c r="U29" s="9"/>
      <c r="V29" s="9"/>
    </row>
    <row r="30" spans="1:22" x14ac:dyDescent="0.25">
      <c r="A30" s="3"/>
      <c r="B30" s="14"/>
      <c r="C30" s="9"/>
      <c r="D30" s="3"/>
      <c r="E30" s="14"/>
      <c r="F30" s="9"/>
      <c r="G30" s="3"/>
      <c r="H30" s="14"/>
      <c r="I30" s="9"/>
      <c r="J30" s="3"/>
      <c r="K30" s="14"/>
      <c r="L30" s="9"/>
      <c r="M30" s="9"/>
      <c r="N30" s="14"/>
      <c r="O30" s="9"/>
      <c r="P30" s="3"/>
      <c r="Q30" s="14"/>
      <c r="R30" s="9"/>
      <c r="S30" s="9"/>
      <c r="T30" s="14"/>
      <c r="U30" s="9"/>
      <c r="V30" s="9"/>
    </row>
  </sheetData>
  <mergeCells count="1">
    <mergeCell ref="E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E4731-3EE9-4AD7-8D34-B8A4864418F3}">
  <dimension ref="A1:V30"/>
  <sheetViews>
    <sheetView zoomScaleNormal="100" workbookViewId="0">
      <selection sqref="A1:XFD1048576"/>
    </sheetView>
  </sheetViews>
  <sheetFormatPr baseColWidth="10" defaultColWidth="9.140625" defaultRowHeight="15" x14ac:dyDescent="0.25"/>
  <cols>
    <col min="1" max="1" width="9.28515625" customWidth="1"/>
    <col min="2" max="2" width="13.42578125" customWidth="1"/>
    <col min="3" max="3" width="10.140625" customWidth="1"/>
    <col min="4" max="4" width="13.42578125" customWidth="1"/>
    <col min="5" max="6" width="12.85546875" customWidth="1"/>
    <col min="7" max="7" width="11.28515625" customWidth="1"/>
    <col min="8" max="8" width="14.140625" customWidth="1"/>
    <col min="9" max="9" width="11.140625" customWidth="1"/>
    <col min="10" max="10" width="10.85546875" customWidth="1"/>
    <col min="11" max="11" width="10.5703125" bestFit="1" customWidth="1"/>
    <col min="12" max="12" width="9.42578125" bestFit="1" customWidth="1"/>
    <col min="14" max="14" width="10.5703125" bestFit="1" customWidth="1"/>
    <col min="15" max="15" width="10.7109375" customWidth="1"/>
    <col min="17" max="17" width="10.5703125" bestFit="1" customWidth="1"/>
    <col min="18" max="18" width="9.7109375" customWidth="1"/>
    <col min="19" max="19" width="10.140625" customWidth="1"/>
    <col min="20" max="20" width="10.5703125" bestFit="1" customWidth="1"/>
    <col min="21" max="21" width="10.85546875" customWidth="1"/>
  </cols>
  <sheetData>
    <row r="1" spans="1:22" ht="15.6" customHeight="1" x14ac:dyDescent="0.25">
      <c r="A1" s="59" t="s">
        <v>30</v>
      </c>
      <c r="B1" s="100">
        <v>200</v>
      </c>
      <c r="C1" s="100"/>
      <c r="D1" s="100"/>
      <c r="E1" s="100">
        <v>300</v>
      </c>
      <c r="F1" s="100"/>
      <c r="G1" s="100"/>
      <c r="H1" s="100">
        <v>400</v>
      </c>
      <c r="I1" s="100"/>
      <c r="J1" s="100"/>
      <c r="K1" s="100">
        <v>500</v>
      </c>
      <c r="L1" s="100"/>
      <c r="M1" s="100"/>
      <c r="N1" s="100">
        <v>600</v>
      </c>
      <c r="O1" s="100"/>
      <c r="P1" s="100"/>
      <c r="Q1" s="100">
        <v>750</v>
      </c>
      <c r="R1" s="100"/>
      <c r="S1" s="100"/>
      <c r="T1" s="100">
        <v>900</v>
      </c>
      <c r="U1" s="100"/>
      <c r="V1" s="100"/>
    </row>
    <row r="2" spans="1:22" x14ac:dyDescent="0.25">
      <c r="A2" s="59" t="s">
        <v>25</v>
      </c>
      <c r="B2" s="58" t="s">
        <v>24</v>
      </c>
      <c r="C2" s="58" t="s">
        <v>23</v>
      </c>
      <c r="D2" s="58" t="s">
        <v>22</v>
      </c>
      <c r="E2" s="58" t="s">
        <v>24</v>
      </c>
      <c r="F2" s="58" t="s">
        <v>23</v>
      </c>
      <c r="G2" s="58" t="s">
        <v>22</v>
      </c>
      <c r="H2" s="58" t="s">
        <v>24</v>
      </c>
      <c r="I2" s="58" t="s">
        <v>23</v>
      </c>
      <c r="J2" s="58" t="s">
        <v>22</v>
      </c>
      <c r="K2" s="58" t="s">
        <v>24</v>
      </c>
      <c r="L2" s="58" t="s">
        <v>23</v>
      </c>
      <c r="M2" s="58" t="s">
        <v>22</v>
      </c>
      <c r="N2" s="58" t="s">
        <v>24</v>
      </c>
      <c r="O2" s="58" t="s">
        <v>23</v>
      </c>
      <c r="P2" s="58" t="s">
        <v>22</v>
      </c>
      <c r="Q2" s="58" t="s">
        <v>24</v>
      </c>
      <c r="R2" s="58" t="s">
        <v>23</v>
      </c>
      <c r="S2" s="58" t="s">
        <v>22</v>
      </c>
      <c r="T2" s="58" t="s">
        <v>24</v>
      </c>
      <c r="U2" s="58" t="s">
        <v>23</v>
      </c>
      <c r="V2" s="58" t="s">
        <v>22</v>
      </c>
    </row>
    <row r="3" spans="1:22" x14ac:dyDescent="0.25">
      <c r="A3" s="3">
        <v>300</v>
      </c>
      <c r="B3" s="14">
        <f t="shared" ref="B3:B9" si="0">$B$10*(A3/$A$10)</f>
        <v>305.39730880725966</v>
      </c>
      <c r="C3" s="9">
        <f t="shared" ref="C3:C9" si="1">B3/(50^D3)</f>
        <v>1.8947999999999998</v>
      </c>
      <c r="D3" s="3">
        <v>1.2991999999999999</v>
      </c>
      <c r="E3" s="14">
        <f t="shared" ref="E3:E9" si="2">$E$10*(A3/$A$10)</f>
        <v>429.30057557753287</v>
      </c>
      <c r="F3" s="9">
        <f t="shared" ref="F3:F9" si="3">E3/(50^G3)</f>
        <v>2.5404</v>
      </c>
      <c r="G3" s="3">
        <v>1.3112999999999999</v>
      </c>
      <c r="H3" s="14">
        <f t="shared" ref="H3:H9" si="4">$H$10*(A3/$A$10)</f>
        <v>544.79937539156435</v>
      </c>
      <c r="I3" s="9">
        <f t="shared" ref="I3:I9" si="5">H3/(50^J3)</f>
        <v>3.0748199999999999</v>
      </c>
      <c r="J3" s="3">
        <v>1.3233999999999999</v>
      </c>
      <c r="K3" s="14">
        <f t="shared" ref="K3:K9" si="6">$K$10*(A3/$A$10)</f>
        <v>652.79778137662822</v>
      </c>
      <c r="L3" s="9">
        <f t="shared" ref="L3:L9" si="7">K3/(50^M3)</f>
        <v>3.5140199999999999</v>
      </c>
      <c r="M3" s="9">
        <v>1.3354999999999999</v>
      </c>
      <c r="N3" s="14">
        <f t="shared" ref="N3:N9" si="8">$N$10*(A3/$A$10)</f>
        <v>754.19781898146027</v>
      </c>
      <c r="O3" s="9">
        <f t="shared" ref="O3:O9" si="9">N3/(50^P3)</f>
        <v>3.8721599999999996</v>
      </c>
      <c r="P3" s="3">
        <v>1.3475999999999999</v>
      </c>
      <c r="Q3" s="14">
        <f t="shared" ref="Q3:Q9" si="10">$Q$10*(A3/$A$10)</f>
        <v>889.49897349293053</v>
      </c>
      <c r="R3" s="9">
        <f t="shared" ref="R3:R9" si="11">Q3/(50^S3)</f>
        <v>4.5954899999999999</v>
      </c>
      <c r="S3" s="9">
        <v>1.3460000000000001</v>
      </c>
      <c r="T3" s="14">
        <f t="shared" ref="T3:T9" si="12">$T$10*(A3/$A$10)</f>
        <v>1025.0990472506396</v>
      </c>
      <c r="U3" s="9">
        <f t="shared" ref="U3:U9" si="13">T3/(50^V3)</f>
        <v>5.3313899999999999</v>
      </c>
      <c r="V3" s="9">
        <v>1.3443000000000001</v>
      </c>
    </row>
    <row r="4" spans="1:22" x14ac:dyDescent="0.25">
      <c r="A4" s="3">
        <v>400</v>
      </c>
      <c r="B4" s="14">
        <f t="shared" si="0"/>
        <v>407.19641174301296</v>
      </c>
      <c r="C4" s="9">
        <f t="shared" si="1"/>
        <v>2.5264000000000002</v>
      </c>
      <c r="D4" s="3">
        <v>1.2991999999999999</v>
      </c>
      <c r="E4" s="14">
        <f t="shared" si="2"/>
        <v>572.40076743671057</v>
      </c>
      <c r="F4" s="9">
        <f t="shared" si="3"/>
        <v>3.3872000000000004</v>
      </c>
      <c r="G4" s="3">
        <v>1.3112999999999999</v>
      </c>
      <c r="H4" s="14">
        <f t="shared" si="4"/>
        <v>726.39916718875247</v>
      </c>
      <c r="I4" s="9">
        <f t="shared" si="5"/>
        <v>4.0997599999999998</v>
      </c>
      <c r="J4" s="3">
        <v>1.3233999999999999</v>
      </c>
      <c r="K4" s="14">
        <f t="shared" si="6"/>
        <v>870.39704183550441</v>
      </c>
      <c r="L4" s="9">
        <f t="shared" si="7"/>
        <v>4.6853600000000002</v>
      </c>
      <c r="M4" s="9">
        <v>1.3354999999999999</v>
      </c>
      <c r="N4" s="14">
        <f t="shared" si="8"/>
        <v>1005.5970919752805</v>
      </c>
      <c r="O4" s="9">
        <f t="shared" si="9"/>
        <v>5.1628800000000004</v>
      </c>
      <c r="P4" s="3">
        <v>1.3475999999999999</v>
      </c>
      <c r="Q4" s="14">
        <f t="shared" si="10"/>
        <v>1185.9986313239076</v>
      </c>
      <c r="R4" s="9">
        <f t="shared" si="11"/>
        <v>6.127320000000001</v>
      </c>
      <c r="S4" s="9">
        <v>1.3460000000000001</v>
      </c>
      <c r="T4" s="14">
        <f t="shared" si="12"/>
        <v>1366.7987296675196</v>
      </c>
      <c r="U4" s="9">
        <f t="shared" si="13"/>
        <v>7.1085200000000004</v>
      </c>
      <c r="V4" s="9">
        <v>1.3443000000000001</v>
      </c>
    </row>
    <row r="5" spans="1:22" x14ac:dyDescent="0.25">
      <c r="A5" s="3">
        <v>500</v>
      </c>
      <c r="B5" s="14">
        <f t="shared" si="0"/>
        <v>508.99551467876614</v>
      </c>
      <c r="C5" s="9">
        <f t="shared" si="1"/>
        <v>3.1579999999999999</v>
      </c>
      <c r="D5" s="3">
        <v>1.2991999999999999</v>
      </c>
      <c r="E5" s="14">
        <f t="shared" si="2"/>
        <v>715.50095929588815</v>
      </c>
      <c r="F5" s="9">
        <f t="shared" si="3"/>
        <v>4.234</v>
      </c>
      <c r="G5" s="3">
        <v>1.3112999999999999</v>
      </c>
      <c r="H5" s="14">
        <f t="shared" si="4"/>
        <v>907.99895898594059</v>
      </c>
      <c r="I5" s="9">
        <f t="shared" si="5"/>
        <v>5.1246999999999998</v>
      </c>
      <c r="J5" s="3">
        <v>1.3233999999999999</v>
      </c>
      <c r="K5" s="14">
        <f t="shared" si="6"/>
        <v>1087.9963022943805</v>
      </c>
      <c r="L5" s="9">
        <f t="shared" si="7"/>
        <v>5.8567000000000009</v>
      </c>
      <c r="M5" s="9">
        <v>1.3354999999999999</v>
      </c>
      <c r="N5" s="14">
        <f t="shared" si="8"/>
        <v>1256.9963649691006</v>
      </c>
      <c r="O5" s="9">
        <f t="shared" si="9"/>
        <v>6.4535999999999998</v>
      </c>
      <c r="P5" s="3">
        <v>1.3475999999999999</v>
      </c>
      <c r="Q5" s="14">
        <f t="shared" si="10"/>
        <v>1482.4982891548843</v>
      </c>
      <c r="R5" s="9">
        <f t="shared" si="11"/>
        <v>7.6591500000000003</v>
      </c>
      <c r="S5" s="9">
        <v>1.3460000000000001</v>
      </c>
      <c r="T5" s="14">
        <f t="shared" si="12"/>
        <v>1708.4984120843994</v>
      </c>
      <c r="U5" s="9">
        <f t="shared" si="13"/>
        <v>8.88565</v>
      </c>
      <c r="V5" s="9">
        <v>1.3443000000000001</v>
      </c>
    </row>
    <row r="6" spans="1:22" x14ac:dyDescent="0.25">
      <c r="A6" s="3">
        <v>600</v>
      </c>
      <c r="B6" s="14">
        <f t="shared" si="0"/>
        <v>610.79461761451932</v>
      </c>
      <c r="C6" s="9">
        <f t="shared" si="1"/>
        <v>3.7895999999999996</v>
      </c>
      <c r="D6" s="3">
        <v>1.2991999999999999</v>
      </c>
      <c r="E6" s="14">
        <f t="shared" si="2"/>
        <v>858.60115115506574</v>
      </c>
      <c r="F6" s="9">
        <f t="shared" si="3"/>
        <v>5.0808</v>
      </c>
      <c r="G6" s="3">
        <v>1.3112999999999999</v>
      </c>
      <c r="H6" s="14">
        <f t="shared" si="4"/>
        <v>1089.5987507831287</v>
      </c>
      <c r="I6" s="9">
        <f t="shared" si="5"/>
        <v>6.1496399999999998</v>
      </c>
      <c r="J6" s="3">
        <v>1.3233999999999999</v>
      </c>
      <c r="K6" s="14">
        <f t="shared" si="6"/>
        <v>1305.5955627532564</v>
      </c>
      <c r="L6" s="9">
        <f t="shared" si="7"/>
        <v>7.0280399999999998</v>
      </c>
      <c r="M6" s="9">
        <v>1.3354999999999999</v>
      </c>
      <c r="N6" s="14">
        <f t="shared" si="8"/>
        <v>1508.3956379629205</v>
      </c>
      <c r="O6" s="9">
        <f t="shared" si="9"/>
        <v>7.7443199999999992</v>
      </c>
      <c r="P6" s="3">
        <v>1.3475999999999999</v>
      </c>
      <c r="Q6" s="14">
        <f t="shared" si="10"/>
        <v>1778.9979469858611</v>
      </c>
      <c r="R6" s="9">
        <f t="shared" si="11"/>
        <v>9.1909799999999997</v>
      </c>
      <c r="S6" s="9">
        <v>1.3460000000000001</v>
      </c>
      <c r="T6" s="14">
        <f t="shared" si="12"/>
        <v>2050.1980945012792</v>
      </c>
      <c r="U6" s="9">
        <f t="shared" si="13"/>
        <v>10.66278</v>
      </c>
      <c r="V6" s="9">
        <v>1.3443000000000001</v>
      </c>
    </row>
    <row r="7" spans="1:22" x14ac:dyDescent="0.25">
      <c r="A7" s="3">
        <v>700</v>
      </c>
      <c r="B7" s="14">
        <f t="shared" si="0"/>
        <v>712.59372055027256</v>
      </c>
      <c r="C7" s="9">
        <f t="shared" si="1"/>
        <v>4.4211999999999998</v>
      </c>
      <c r="D7" s="3">
        <v>1.2991999999999999</v>
      </c>
      <c r="E7" s="14">
        <f t="shared" si="2"/>
        <v>1001.7013430142433</v>
      </c>
      <c r="F7" s="9">
        <f t="shared" si="3"/>
        <v>5.9276</v>
      </c>
      <c r="G7" s="3">
        <v>1.3112999999999999</v>
      </c>
      <c r="H7" s="14">
        <f t="shared" si="4"/>
        <v>1271.1985425803168</v>
      </c>
      <c r="I7" s="9">
        <f t="shared" si="5"/>
        <v>7.1745799999999997</v>
      </c>
      <c r="J7" s="3">
        <v>1.3233999999999999</v>
      </c>
      <c r="K7" s="14">
        <f t="shared" si="6"/>
        <v>1523.1948232121326</v>
      </c>
      <c r="L7" s="9">
        <f t="shared" si="7"/>
        <v>8.1993799999999997</v>
      </c>
      <c r="M7" s="9">
        <v>1.3354999999999999</v>
      </c>
      <c r="N7" s="14">
        <f t="shared" si="8"/>
        <v>1759.7949109567408</v>
      </c>
      <c r="O7" s="9">
        <f t="shared" si="9"/>
        <v>9.0350400000000004</v>
      </c>
      <c r="P7" s="3">
        <v>1.3475999999999999</v>
      </c>
      <c r="Q7" s="14">
        <f t="shared" si="10"/>
        <v>2075.4976048168378</v>
      </c>
      <c r="R7" s="9">
        <f t="shared" si="11"/>
        <v>10.722809999999999</v>
      </c>
      <c r="S7" s="9">
        <v>1.3460000000000001</v>
      </c>
      <c r="T7" s="14">
        <f t="shared" si="12"/>
        <v>2391.8977769181593</v>
      </c>
      <c r="U7" s="9">
        <f t="shared" si="13"/>
        <v>12.439909999999999</v>
      </c>
      <c r="V7" s="9">
        <v>1.3443000000000001</v>
      </c>
    </row>
    <row r="8" spans="1:22" x14ac:dyDescent="0.25">
      <c r="A8" s="3">
        <v>800</v>
      </c>
      <c r="B8" s="14">
        <f t="shared" si="0"/>
        <v>814.39282348602592</v>
      </c>
      <c r="C8" s="9">
        <f t="shared" si="1"/>
        <v>5.0528000000000004</v>
      </c>
      <c r="D8" s="3">
        <v>1.2991999999999999</v>
      </c>
      <c r="E8" s="14">
        <f t="shared" si="2"/>
        <v>1144.8015348734211</v>
      </c>
      <c r="F8" s="9">
        <f t="shared" si="3"/>
        <v>6.7744000000000009</v>
      </c>
      <c r="G8" s="3">
        <v>1.3112999999999999</v>
      </c>
      <c r="H8" s="14">
        <f t="shared" si="4"/>
        <v>1452.7983343775049</v>
      </c>
      <c r="I8" s="9">
        <f t="shared" si="5"/>
        <v>8.1995199999999997</v>
      </c>
      <c r="J8" s="3">
        <v>1.3233999999999999</v>
      </c>
      <c r="K8" s="14">
        <f t="shared" si="6"/>
        <v>1740.7940836710088</v>
      </c>
      <c r="L8" s="9">
        <f t="shared" si="7"/>
        <v>9.3707200000000004</v>
      </c>
      <c r="M8" s="9">
        <v>1.3354999999999999</v>
      </c>
      <c r="N8" s="14">
        <f t="shared" si="8"/>
        <v>2011.194183950561</v>
      </c>
      <c r="O8" s="9">
        <f t="shared" si="9"/>
        <v>10.325760000000001</v>
      </c>
      <c r="P8" s="3">
        <v>1.3475999999999999</v>
      </c>
      <c r="Q8" s="14">
        <f t="shared" si="10"/>
        <v>2371.9972626478152</v>
      </c>
      <c r="R8" s="9">
        <f t="shared" si="11"/>
        <v>12.254640000000002</v>
      </c>
      <c r="S8" s="9">
        <v>1.3460000000000001</v>
      </c>
      <c r="T8" s="14">
        <f t="shared" si="12"/>
        <v>2733.5974593350393</v>
      </c>
      <c r="U8" s="9">
        <f t="shared" si="13"/>
        <v>14.217040000000001</v>
      </c>
      <c r="V8" s="9">
        <v>1.3443000000000001</v>
      </c>
    </row>
    <row r="9" spans="1:22" x14ac:dyDescent="0.25">
      <c r="A9" s="3">
        <v>900</v>
      </c>
      <c r="B9" s="14">
        <f t="shared" si="0"/>
        <v>916.19192642177904</v>
      </c>
      <c r="C9" s="9">
        <f t="shared" si="1"/>
        <v>5.6843999999999992</v>
      </c>
      <c r="D9" s="3">
        <v>1.2991999999999999</v>
      </c>
      <c r="E9" s="14">
        <f t="shared" si="2"/>
        <v>1287.9017267325987</v>
      </c>
      <c r="F9" s="9">
        <f t="shared" si="3"/>
        <v>7.6212000000000009</v>
      </c>
      <c r="G9" s="3">
        <v>1.3112999999999999</v>
      </c>
      <c r="H9" s="14">
        <f t="shared" si="4"/>
        <v>1634.3981261746931</v>
      </c>
      <c r="I9" s="9">
        <f t="shared" si="5"/>
        <v>9.2244599999999988</v>
      </c>
      <c r="J9" s="3">
        <v>1.3233999999999999</v>
      </c>
      <c r="K9" s="14">
        <f t="shared" si="6"/>
        <v>1958.393344129885</v>
      </c>
      <c r="L9" s="9">
        <f t="shared" si="7"/>
        <v>10.542060000000001</v>
      </c>
      <c r="M9" s="9">
        <v>1.3354999999999999</v>
      </c>
      <c r="N9" s="14">
        <f t="shared" si="8"/>
        <v>2262.5934569443812</v>
      </c>
      <c r="O9" s="9">
        <f t="shared" si="9"/>
        <v>11.616480000000001</v>
      </c>
      <c r="P9" s="3">
        <v>1.3475999999999999</v>
      </c>
      <c r="Q9" s="14">
        <f t="shared" si="10"/>
        <v>2668.4969204787917</v>
      </c>
      <c r="R9" s="9">
        <f t="shared" si="11"/>
        <v>13.78647</v>
      </c>
      <c r="S9" s="9">
        <v>1.3460000000000001</v>
      </c>
      <c r="T9" s="14">
        <f t="shared" si="12"/>
        <v>3075.2971417519188</v>
      </c>
      <c r="U9" s="9">
        <f t="shared" si="13"/>
        <v>15.994169999999999</v>
      </c>
      <c r="V9" s="9">
        <v>1.3443000000000001</v>
      </c>
    </row>
    <row r="10" spans="1:22" x14ac:dyDescent="0.25">
      <c r="A10" s="55">
        <v>1000</v>
      </c>
      <c r="B10" s="56">
        <f>C10*(50^D10)</f>
        <v>1017.9910293575323</v>
      </c>
      <c r="C10" s="57">
        <v>6.3159999999999998</v>
      </c>
      <c r="D10" s="55">
        <v>1.2991999999999999</v>
      </c>
      <c r="E10" s="56">
        <f>F10*(50^G10)</f>
        <v>1431.0019185917763</v>
      </c>
      <c r="F10" s="57">
        <v>8.468</v>
      </c>
      <c r="G10" s="55">
        <v>1.3112999999999999</v>
      </c>
      <c r="H10" s="56">
        <f>I10*(50^J10)</f>
        <v>1815.9979179718812</v>
      </c>
      <c r="I10" s="57">
        <v>10.2494</v>
      </c>
      <c r="J10" s="55">
        <v>1.3233999999999999</v>
      </c>
      <c r="K10" s="56">
        <f>L10*(50^M10)</f>
        <v>2175.992604588761</v>
      </c>
      <c r="L10" s="57">
        <v>11.7134</v>
      </c>
      <c r="M10" s="57">
        <v>1.3354999999999999</v>
      </c>
      <c r="N10" s="56">
        <f>O10*(50^P10)</f>
        <v>2513.9927299382011</v>
      </c>
      <c r="O10" s="57">
        <v>12.9072</v>
      </c>
      <c r="P10" s="55">
        <v>1.3475999999999999</v>
      </c>
      <c r="Q10" s="56">
        <f>R10*(50^S10)</f>
        <v>2964.9965783097687</v>
      </c>
      <c r="R10" s="57">
        <v>15.318300000000001</v>
      </c>
      <c r="S10" s="57">
        <v>1.3460000000000001</v>
      </c>
      <c r="T10" s="56">
        <f>U10*(50^V10)</f>
        <v>3416.9968241687989</v>
      </c>
      <c r="U10" s="57">
        <v>17.7713</v>
      </c>
      <c r="V10" s="57">
        <v>1.3443000000000001</v>
      </c>
    </row>
    <row r="11" spans="1:22" x14ac:dyDescent="0.25">
      <c r="A11" s="3">
        <v>1100</v>
      </c>
      <c r="B11" s="14">
        <f t="shared" ref="B11:B30" si="14">$B$10*(A11/$A$10)</f>
        <v>1119.7901322932855</v>
      </c>
      <c r="C11" s="9">
        <f t="shared" ref="C11:C30" si="15">B11/(50^D11)</f>
        <v>6.9475999999999996</v>
      </c>
      <c r="D11" s="3">
        <v>1.2991999999999999</v>
      </c>
      <c r="E11" s="14">
        <f t="shared" ref="E11:E30" si="16">$E$10*(A11/$A$10)</f>
        <v>1574.1021104509541</v>
      </c>
      <c r="F11" s="9">
        <f t="shared" ref="F11:F30" si="17">E11/(50^G11)</f>
        <v>9.3148000000000017</v>
      </c>
      <c r="G11" s="3">
        <v>1.3112999999999999</v>
      </c>
      <c r="H11" s="14">
        <f t="shared" ref="H11:H30" si="18">$H$10*(A11/$A$10)</f>
        <v>1997.5977097690695</v>
      </c>
      <c r="I11" s="9">
        <f t="shared" ref="I11:I30" si="19">H11/(50^J11)</f>
        <v>11.27434</v>
      </c>
      <c r="J11" s="3">
        <v>1.3233999999999999</v>
      </c>
      <c r="K11" s="14">
        <f t="shared" ref="K11:K30" si="20">$K$10*(A11/$A$10)</f>
        <v>2393.5918650476374</v>
      </c>
      <c r="L11" s="9">
        <f t="shared" ref="L11:L30" si="21">K11/(50^M11)</f>
        <v>12.884740000000003</v>
      </c>
      <c r="M11" s="9">
        <v>1.3354999999999999</v>
      </c>
      <c r="N11" s="14">
        <f t="shared" ref="N11:N30" si="22">$N$10*(A11/$A$10)</f>
        <v>2765.3920029320216</v>
      </c>
      <c r="O11" s="9">
        <f t="shared" ref="O11:O30" si="23">N11/(50^P11)</f>
        <v>14.197920000000002</v>
      </c>
      <c r="P11" s="3">
        <v>1.3475999999999999</v>
      </c>
      <c r="Q11" s="14">
        <f t="shared" ref="Q11:Q30" si="24">$Q$10*(A11/$A$10)</f>
        <v>3261.4962361407456</v>
      </c>
      <c r="R11" s="9">
        <f t="shared" ref="R11:R30" si="25">Q11/(50^S11)</f>
        <v>16.85013</v>
      </c>
      <c r="S11" s="9">
        <v>1.3460000000000001</v>
      </c>
      <c r="T11" s="14">
        <f t="shared" ref="T11:T30" si="26">$T$10*(A11/$A$10)</f>
        <v>3758.6965065856789</v>
      </c>
      <c r="U11" s="9">
        <f t="shared" ref="U11:U30" si="27">T11/(50^V11)</f>
        <v>19.54843</v>
      </c>
      <c r="V11" s="9">
        <v>1.3443000000000001</v>
      </c>
    </row>
    <row r="12" spans="1:22" x14ac:dyDescent="0.25">
      <c r="A12" s="3">
        <v>1200</v>
      </c>
      <c r="B12" s="14">
        <f t="shared" si="14"/>
        <v>1221.5892352290386</v>
      </c>
      <c r="C12" s="9">
        <f t="shared" si="15"/>
        <v>7.5791999999999993</v>
      </c>
      <c r="D12" s="3">
        <v>1.2991999999999999</v>
      </c>
      <c r="E12" s="14">
        <f t="shared" si="16"/>
        <v>1717.2023023101315</v>
      </c>
      <c r="F12" s="9">
        <f t="shared" si="17"/>
        <v>10.1616</v>
      </c>
      <c r="G12" s="3">
        <v>1.3112999999999999</v>
      </c>
      <c r="H12" s="14">
        <f t="shared" si="18"/>
        <v>2179.1975015662574</v>
      </c>
      <c r="I12" s="9">
        <f t="shared" si="19"/>
        <v>12.29928</v>
      </c>
      <c r="J12" s="3">
        <v>1.3233999999999999</v>
      </c>
      <c r="K12" s="14">
        <f t="shared" si="20"/>
        <v>2611.1911255065129</v>
      </c>
      <c r="L12" s="9">
        <f t="shared" si="21"/>
        <v>14.05608</v>
      </c>
      <c r="M12" s="9">
        <v>1.3354999999999999</v>
      </c>
      <c r="N12" s="14">
        <f t="shared" si="22"/>
        <v>3016.7912759258411</v>
      </c>
      <c r="O12" s="9">
        <f t="shared" si="23"/>
        <v>15.488639999999998</v>
      </c>
      <c r="P12" s="3">
        <v>1.3475999999999999</v>
      </c>
      <c r="Q12" s="14">
        <f t="shared" si="24"/>
        <v>3557.9958939717221</v>
      </c>
      <c r="R12" s="9">
        <f t="shared" si="25"/>
        <v>18.381959999999999</v>
      </c>
      <c r="S12" s="9">
        <v>1.3460000000000001</v>
      </c>
      <c r="T12" s="14">
        <f t="shared" si="26"/>
        <v>4100.3961890025585</v>
      </c>
      <c r="U12" s="9">
        <f t="shared" si="27"/>
        <v>21.325559999999999</v>
      </c>
      <c r="V12" s="9">
        <v>1.3443000000000001</v>
      </c>
    </row>
    <row r="13" spans="1:22" x14ac:dyDescent="0.25">
      <c r="A13" s="3">
        <v>1300</v>
      </c>
      <c r="B13" s="14">
        <f t="shared" si="14"/>
        <v>1323.388338164792</v>
      </c>
      <c r="C13" s="9">
        <f t="shared" si="15"/>
        <v>8.210799999999999</v>
      </c>
      <c r="D13" s="3">
        <v>1.2991999999999999</v>
      </c>
      <c r="E13" s="14">
        <f t="shared" si="16"/>
        <v>1860.3024941693093</v>
      </c>
      <c r="F13" s="9">
        <f t="shared" si="17"/>
        <v>11.008400000000002</v>
      </c>
      <c r="G13" s="3">
        <v>1.3112999999999999</v>
      </c>
      <c r="H13" s="14">
        <f t="shared" si="18"/>
        <v>2360.7972933634455</v>
      </c>
      <c r="I13" s="9">
        <f t="shared" si="19"/>
        <v>13.324219999999999</v>
      </c>
      <c r="J13" s="3">
        <v>1.3233999999999999</v>
      </c>
      <c r="K13" s="14">
        <f t="shared" si="20"/>
        <v>2828.7903859653893</v>
      </c>
      <c r="L13" s="9">
        <f t="shared" si="21"/>
        <v>15.227420000000002</v>
      </c>
      <c r="M13" s="9">
        <v>1.3354999999999999</v>
      </c>
      <c r="N13" s="14">
        <f t="shared" si="22"/>
        <v>3268.1905489196615</v>
      </c>
      <c r="O13" s="9">
        <f t="shared" si="23"/>
        <v>16.77936</v>
      </c>
      <c r="P13" s="3">
        <v>1.3475999999999999</v>
      </c>
      <c r="Q13" s="14">
        <f t="shared" si="24"/>
        <v>3854.4955518026995</v>
      </c>
      <c r="R13" s="9">
        <f t="shared" si="25"/>
        <v>19.913790000000002</v>
      </c>
      <c r="S13" s="9">
        <v>1.3460000000000001</v>
      </c>
      <c r="T13" s="14">
        <f t="shared" si="26"/>
        <v>4442.0958714194385</v>
      </c>
      <c r="U13" s="9">
        <f t="shared" si="27"/>
        <v>23.102689999999999</v>
      </c>
      <c r="V13" s="9">
        <v>1.3443000000000001</v>
      </c>
    </row>
    <row r="14" spans="1:22" x14ac:dyDescent="0.25">
      <c r="A14" s="3">
        <v>1400</v>
      </c>
      <c r="B14" s="14">
        <f t="shared" si="14"/>
        <v>1425.1874411005451</v>
      </c>
      <c r="C14" s="9">
        <f t="shared" si="15"/>
        <v>8.8423999999999996</v>
      </c>
      <c r="D14" s="3">
        <v>1.2991999999999999</v>
      </c>
      <c r="E14" s="14">
        <f t="shared" si="16"/>
        <v>2003.4026860284866</v>
      </c>
      <c r="F14" s="9">
        <f t="shared" si="17"/>
        <v>11.8552</v>
      </c>
      <c r="G14" s="3">
        <v>1.3112999999999999</v>
      </c>
      <c r="H14" s="14">
        <f t="shared" si="18"/>
        <v>2542.3970851606337</v>
      </c>
      <c r="I14" s="9">
        <f t="shared" si="19"/>
        <v>14.349159999999999</v>
      </c>
      <c r="J14" s="3">
        <v>1.3233999999999999</v>
      </c>
      <c r="K14" s="14">
        <f t="shared" si="20"/>
        <v>3046.3896464242653</v>
      </c>
      <c r="L14" s="9">
        <f t="shared" si="21"/>
        <v>16.398759999999999</v>
      </c>
      <c r="M14" s="9">
        <v>1.3354999999999999</v>
      </c>
      <c r="N14" s="14">
        <f t="shared" si="22"/>
        <v>3519.5898219134815</v>
      </c>
      <c r="O14" s="9">
        <f t="shared" si="23"/>
        <v>18.070080000000001</v>
      </c>
      <c r="P14" s="3">
        <v>1.3475999999999999</v>
      </c>
      <c r="Q14" s="14">
        <f t="shared" si="24"/>
        <v>4150.9952096336756</v>
      </c>
      <c r="R14" s="9">
        <f t="shared" si="25"/>
        <v>21.445619999999998</v>
      </c>
      <c r="S14" s="9">
        <v>1.3460000000000001</v>
      </c>
      <c r="T14" s="14">
        <f t="shared" si="26"/>
        <v>4783.7955538363185</v>
      </c>
      <c r="U14" s="9">
        <f t="shared" si="27"/>
        <v>24.879819999999999</v>
      </c>
      <c r="V14" s="9">
        <v>1.3443000000000001</v>
      </c>
    </row>
    <row r="15" spans="1:22" x14ac:dyDescent="0.25">
      <c r="A15" s="3">
        <v>1500</v>
      </c>
      <c r="B15" s="14">
        <f t="shared" si="14"/>
        <v>1526.9865440362985</v>
      </c>
      <c r="C15" s="9">
        <f t="shared" si="15"/>
        <v>9.4740000000000002</v>
      </c>
      <c r="D15" s="3">
        <v>1.2991999999999999</v>
      </c>
      <c r="E15" s="14">
        <f t="shared" si="16"/>
        <v>2146.5028778876645</v>
      </c>
      <c r="F15" s="9">
        <f t="shared" si="17"/>
        <v>12.702</v>
      </c>
      <c r="G15" s="3">
        <v>1.3112999999999999</v>
      </c>
      <c r="H15" s="14">
        <f t="shared" si="18"/>
        <v>2723.9968769578218</v>
      </c>
      <c r="I15" s="9">
        <f t="shared" si="19"/>
        <v>15.374099999999999</v>
      </c>
      <c r="J15" s="3">
        <v>1.3233999999999999</v>
      </c>
      <c r="K15" s="14">
        <f t="shared" si="20"/>
        <v>3263.9889068831417</v>
      </c>
      <c r="L15" s="9">
        <f t="shared" si="21"/>
        <v>17.570100000000004</v>
      </c>
      <c r="M15" s="9">
        <v>1.3354999999999999</v>
      </c>
      <c r="N15" s="14">
        <f t="shared" si="22"/>
        <v>3770.9890949073015</v>
      </c>
      <c r="O15" s="9">
        <f t="shared" si="23"/>
        <v>19.360799999999998</v>
      </c>
      <c r="P15" s="3">
        <v>1.3475999999999999</v>
      </c>
      <c r="Q15" s="14">
        <f t="shared" si="24"/>
        <v>4447.494867464653</v>
      </c>
      <c r="R15" s="9">
        <f t="shared" si="25"/>
        <v>22.977450000000001</v>
      </c>
      <c r="S15" s="9">
        <v>1.3460000000000001</v>
      </c>
      <c r="T15" s="14">
        <f t="shared" si="26"/>
        <v>5125.4952362531985</v>
      </c>
      <c r="U15" s="9">
        <f t="shared" si="27"/>
        <v>26.656950000000002</v>
      </c>
      <c r="V15" s="9">
        <v>1.3443000000000001</v>
      </c>
    </row>
    <row r="16" spans="1:22" x14ac:dyDescent="0.25">
      <c r="A16" s="3">
        <v>1600</v>
      </c>
      <c r="B16" s="14">
        <f t="shared" si="14"/>
        <v>1628.7856469720518</v>
      </c>
      <c r="C16" s="9">
        <f t="shared" si="15"/>
        <v>10.105600000000001</v>
      </c>
      <c r="D16" s="3">
        <v>1.2991999999999999</v>
      </c>
      <c r="E16" s="14">
        <f t="shared" si="16"/>
        <v>2289.6030697468423</v>
      </c>
      <c r="F16" s="9">
        <f t="shared" si="17"/>
        <v>13.548800000000002</v>
      </c>
      <c r="G16" s="3">
        <v>1.3112999999999999</v>
      </c>
      <c r="H16" s="14">
        <f t="shared" si="18"/>
        <v>2905.5966687550099</v>
      </c>
      <c r="I16" s="9">
        <f t="shared" si="19"/>
        <v>16.399039999999999</v>
      </c>
      <c r="J16" s="3">
        <v>1.3233999999999999</v>
      </c>
      <c r="K16" s="14">
        <f t="shared" si="20"/>
        <v>3481.5881673420176</v>
      </c>
      <c r="L16" s="9">
        <f t="shared" si="21"/>
        <v>18.741440000000001</v>
      </c>
      <c r="M16" s="9">
        <v>1.3354999999999999</v>
      </c>
      <c r="N16" s="14">
        <f t="shared" si="22"/>
        <v>4022.3883679011219</v>
      </c>
      <c r="O16" s="9">
        <f t="shared" si="23"/>
        <v>20.651520000000001</v>
      </c>
      <c r="P16" s="3">
        <v>1.3475999999999999</v>
      </c>
      <c r="Q16" s="14">
        <f t="shared" si="24"/>
        <v>4743.9945252956304</v>
      </c>
      <c r="R16" s="9">
        <f t="shared" si="25"/>
        <v>24.509280000000004</v>
      </c>
      <c r="S16" s="9">
        <v>1.3460000000000001</v>
      </c>
      <c r="T16" s="14">
        <f t="shared" si="26"/>
        <v>5467.1949186700786</v>
      </c>
      <c r="U16" s="9">
        <f t="shared" si="27"/>
        <v>28.434080000000002</v>
      </c>
      <c r="V16" s="9">
        <v>1.3443000000000001</v>
      </c>
    </row>
    <row r="17" spans="1:22" x14ac:dyDescent="0.25">
      <c r="A17" s="3">
        <v>1700</v>
      </c>
      <c r="B17" s="14">
        <f t="shared" si="14"/>
        <v>1730.5847499078047</v>
      </c>
      <c r="C17" s="9">
        <f t="shared" si="15"/>
        <v>10.737199999999998</v>
      </c>
      <c r="D17" s="3">
        <v>1.2991999999999999</v>
      </c>
      <c r="E17" s="14">
        <f t="shared" si="16"/>
        <v>2432.7032616060196</v>
      </c>
      <c r="F17" s="9">
        <f t="shared" si="17"/>
        <v>14.3956</v>
      </c>
      <c r="G17" s="3">
        <v>1.3112999999999999</v>
      </c>
      <c r="H17" s="14">
        <f t="shared" si="18"/>
        <v>3087.196460552198</v>
      </c>
      <c r="I17" s="9">
        <f t="shared" si="19"/>
        <v>17.42398</v>
      </c>
      <c r="J17" s="3">
        <v>1.3233999999999999</v>
      </c>
      <c r="K17" s="14">
        <f t="shared" si="20"/>
        <v>3699.1874278008936</v>
      </c>
      <c r="L17" s="9">
        <f t="shared" si="21"/>
        <v>19.912780000000001</v>
      </c>
      <c r="M17" s="9">
        <v>1.3354999999999999</v>
      </c>
      <c r="N17" s="14">
        <f t="shared" si="22"/>
        <v>4273.7876408949414</v>
      </c>
      <c r="O17" s="9">
        <f t="shared" si="23"/>
        <v>21.942239999999998</v>
      </c>
      <c r="P17" s="3">
        <v>1.3475999999999999</v>
      </c>
      <c r="Q17" s="14">
        <f t="shared" si="24"/>
        <v>5040.4941831266069</v>
      </c>
      <c r="R17" s="9">
        <f t="shared" si="25"/>
        <v>26.04111</v>
      </c>
      <c r="S17" s="9">
        <v>1.3460000000000001</v>
      </c>
      <c r="T17" s="14">
        <f t="shared" si="26"/>
        <v>5808.8946010869577</v>
      </c>
      <c r="U17" s="9">
        <f t="shared" si="27"/>
        <v>30.211209999999998</v>
      </c>
      <c r="V17" s="9">
        <v>1.3443000000000001</v>
      </c>
    </row>
    <row r="18" spans="1:22" x14ac:dyDescent="0.25">
      <c r="A18" s="3">
        <v>1800</v>
      </c>
      <c r="B18" s="14">
        <f t="shared" si="14"/>
        <v>1832.3838528435581</v>
      </c>
      <c r="C18" s="9">
        <f t="shared" si="15"/>
        <v>11.368799999999998</v>
      </c>
      <c r="D18" s="3">
        <v>1.2991999999999999</v>
      </c>
      <c r="E18" s="14">
        <f t="shared" si="16"/>
        <v>2575.8034534651974</v>
      </c>
      <c r="F18" s="9">
        <f t="shared" si="17"/>
        <v>15.242400000000002</v>
      </c>
      <c r="G18" s="3">
        <v>1.3112999999999999</v>
      </c>
      <c r="H18" s="14">
        <f t="shared" si="18"/>
        <v>3268.7962523493861</v>
      </c>
      <c r="I18" s="9">
        <f t="shared" si="19"/>
        <v>18.448919999999998</v>
      </c>
      <c r="J18" s="3">
        <v>1.3233999999999999</v>
      </c>
      <c r="K18" s="14">
        <f t="shared" si="20"/>
        <v>3916.78668825977</v>
      </c>
      <c r="L18" s="9">
        <f t="shared" si="21"/>
        <v>21.084120000000002</v>
      </c>
      <c r="M18" s="9">
        <v>1.3354999999999999</v>
      </c>
      <c r="N18" s="14">
        <f t="shared" si="22"/>
        <v>4525.1869138887623</v>
      </c>
      <c r="O18" s="9">
        <f t="shared" si="23"/>
        <v>23.232960000000002</v>
      </c>
      <c r="P18" s="3">
        <v>1.3475999999999999</v>
      </c>
      <c r="Q18" s="14">
        <f t="shared" si="24"/>
        <v>5336.9938409575834</v>
      </c>
      <c r="R18" s="9">
        <f t="shared" si="25"/>
        <v>27.572939999999999</v>
      </c>
      <c r="S18" s="9">
        <v>1.3460000000000001</v>
      </c>
      <c r="T18" s="14">
        <f t="shared" si="26"/>
        <v>6150.5942835038377</v>
      </c>
      <c r="U18" s="9">
        <f t="shared" si="27"/>
        <v>31.988339999999997</v>
      </c>
      <c r="V18" s="9">
        <v>1.3443000000000001</v>
      </c>
    </row>
    <row r="19" spans="1:22" x14ac:dyDescent="0.25">
      <c r="A19" s="3">
        <v>1900</v>
      </c>
      <c r="B19" s="14">
        <f t="shared" si="14"/>
        <v>1934.1829557793112</v>
      </c>
      <c r="C19" s="9">
        <f t="shared" si="15"/>
        <v>12.000399999999999</v>
      </c>
      <c r="D19" s="3">
        <v>1.2991999999999999</v>
      </c>
      <c r="E19" s="14">
        <f t="shared" si="16"/>
        <v>2718.9036453243748</v>
      </c>
      <c r="F19" s="9">
        <f t="shared" si="17"/>
        <v>16.089199999999998</v>
      </c>
      <c r="G19" s="3">
        <v>1.3112999999999999</v>
      </c>
      <c r="H19" s="14">
        <f t="shared" si="18"/>
        <v>3450.3960441465742</v>
      </c>
      <c r="I19" s="9">
        <f t="shared" si="19"/>
        <v>19.473859999999998</v>
      </c>
      <c r="J19" s="3">
        <v>1.3233999999999999</v>
      </c>
      <c r="K19" s="14">
        <f t="shared" si="20"/>
        <v>4134.3859487186455</v>
      </c>
      <c r="L19" s="9">
        <f t="shared" si="21"/>
        <v>22.255459999999999</v>
      </c>
      <c r="M19" s="9">
        <v>1.3354999999999999</v>
      </c>
      <c r="N19" s="14">
        <f t="shared" si="22"/>
        <v>4776.5861868825823</v>
      </c>
      <c r="O19" s="9">
        <f t="shared" si="23"/>
        <v>24.523679999999999</v>
      </c>
      <c r="P19" s="3">
        <v>1.3475999999999999</v>
      </c>
      <c r="Q19" s="14">
        <f t="shared" si="24"/>
        <v>5633.4934987885599</v>
      </c>
      <c r="R19" s="9">
        <f t="shared" si="25"/>
        <v>29.104769999999998</v>
      </c>
      <c r="S19" s="9">
        <v>1.3460000000000001</v>
      </c>
      <c r="T19" s="14">
        <f t="shared" si="26"/>
        <v>6492.2939659207177</v>
      </c>
      <c r="U19" s="9">
        <f t="shared" si="27"/>
        <v>33.765470000000001</v>
      </c>
      <c r="V19" s="9">
        <v>1.3443000000000001</v>
      </c>
    </row>
    <row r="20" spans="1:22" x14ac:dyDescent="0.25">
      <c r="A20" s="3">
        <v>2000</v>
      </c>
      <c r="B20" s="14">
        <f t="shared" si="14"/>
        <v>2035.9820587150646</v>
      </c>
      <c r="C20" s="9">
        <f t="shared" si="15"/>
        <v>12.632</v>
      </c>
      <c r="D20" s="3">
        <v>1.2991999999999999</v>
      </c>
      <c r="E20" s="14">
        <f t="shared" si="16"/>
        <v>2862.0038371835526</v>
      </c>
      <c r="F20" s="9">
        <f t="shared" si="17"/>
        <v>16.936</v>
      </c>
      <c r="G20" s="3">
        <v>1.3112999999999999</v>
      </c>
      <c r="H20" s="14">
        <f t="shared" si="18"/>
        <v>3631.9958359437624</v>
      </c>
      <c r="I20" s="9">
        <f t="shared" si="19"/>
        <v>20.498799999999999</v>
      </c>
      <c r="J20" s="3">
        <v>1.3233999999999999</v>
      </c>
      <c r="K20" s="14">
        <f t="shared" si="20"/>
        <v>4351.9852091775219</v>
      </c>
      <c r="L20" s="9">
        <f t="shared" si="21"/>
        <v>23.426800000000004</v>
      </c>
      <c r="M20" s="9">
        <v>1.3354999999999999</v>
      </c>
      <c r="N20" s="14">
        <f t="shared" si="22"/>
        <v>5027.9854598764023</v>
      </c>
      <c r="O20" s="9">
        <f t="shared" si="23"/>
        <v>25.814399999999999</v>
      </c>
      <c r="P20" s="3">
        <v>1.3475999999999999</v>
      </c>
      <c r="Q20" s="14">
        <f t="shared" si="24"/>
        <v>5929.9931566195373</v>
      </c>
      <c r="R20" s="9">
        <f t="shared" si="25"/>
        <v>30.636600000000001</v>
      </c>
      <c r="S20" s="9">
        <v>1.3460000000000001</v>
      </c>
      <c r="T20" s="14">
        <f t="shared" si="26"/>
        <v>6833.9936483375977</v>
      </c>
      <c r="U20" s="9">
        <f t="shared" si="27"/>
        <v>35.5426</v>
      </c>
      <c r="V20" s="9">
        <v>1.3443000000000001</v>
      </c>
    </row>
    <row r="21" spans="1:22" x14ac:dyDescent="0.25">
      <c r="A21" s="3">
        <v>2100</v>
      </c>
      <c r="B21" s="14">
        <f t="shared" si="14"/>
        <v>2137.7811616508179</v>
      </c>
      <c r="C21" s="9">
        <f t="shared" si="15"/>
        <v>13.2636</v>
      </c>
      <c r="D21" s="3">
        <v>1.2991999999999999</v>
      </c>
      <c r="E21" s="14">
        <f t="shared" si="16"/>
        <v>3005.1040290427304</v>
      </c>
      <c r="F21" s="9">
        <f t="shared" si="17"/>
        <v>17.782800000000002</v>
      </c>
      <c r="G21" s="3">
        <v>1.3112999999999999</v>
      </c>
      <c r="H21" s="14">
        <f t="shared" si="18"/>
        <v>3813.5956277409505</v>
      </c>
      <c r="I21" s="9">
        <f t="shared" si="19"/>
        <v>21.52374</v>
      </c>
      <c r="J21" s="3">
        <v>1.3233999999999999</v>
      </c>
      <c r="K21" s="14">
        <f t="shared" si="20"/>
        <v>4569.5844696363984</v>
      </c>
      <c r="L21" s="9">
        <f t="shared" si="21"/>
        <v>24.598140000000004</v>
      </c>
      <c r="M21" s="9">
        <v>1.3354999999999999</v>
      </c>
      <c r="N21" s="14">
        <f t="shared" si="22"/>
        <v>5279.3847328702223</v>
      </c>
      <c r="O21" s="9">
        <f t="shared" si="23"/>
        <v>27.105119999999999</v>
      </c>
      <c r="P21" s="3">
        <v>1.3475999999999999</v>
      </c>
      <c r="Q21" s="14">
        <f t="shared" si="24"/>
        <v>6226.4928144505147</v>
      </c>
      <c r="R21" s="9">
        <f t="shared" si="25"/>
        <v>32.168430000000001</v>
      </c>
      <c r="S21" s="9">
        <v>1.3460000000000001</v>
      </c>
      <c r="T21" s="14">
        <f t="shared" si="26"/>
        <v>7175.6933307544778</v>
      </c>
      <c r="U21" s="9">
        <f t="shared" si="27"/>
        <v>37.31973</v>
      </c>
      <c r="V21" s="9">
        <v>1.3443000000000001</v>
      </c>
    </row>
    <row r="22" spans="1:22" x14ac:dyDescent="0.25">
      <c r="A22" s="3">
        <v>2200</v>
      </c>
      <c r="B22" s="14">
        <f t="shared" si="14"/>
        <v>2239.580264586571</v>
      </c>
      <c r="C22" s="9">
        <f t="shared" si="15"/>
        <v>13.895199999999999</v>
      </c>
      <c r="D22" s="3">
        <v>1.2991999999999999</v>
      </c>
      <c r="E22" s="14">
        <f t="shared" si="16"/>
        <v>3148.2042209019082</v>
      </c>
      <c r="F22" s="9">
        <f t="shared" si="17"/>
        <v>18.629600000000003</v>
      </c>
      <c r="G22" s="3">
        <v>1.3112999999999999</v>
      </c>
      <c r="H22" s="14">
        <f t="shared" si="18"/>
        <v>3995.195419538139</v>
      </c>
      <c r="I22" s="9">
        <f t="shared" si="19"/>
        <v>22.548680000000001</v>
      </c>
      <c r="J22" s="3">
        <v>1.3233999999999999</v>
      </c>
      <c r="K22" s="14">
        <f t="shared" si="20"/>
        <v>4787.1837300952748</v>
      </c>
      <c r="L22" s="9">
        <f t="shared" si="21"/>
        <v>25.769480000000005</v>
      </c>
      <c r="M22" s="9">
        <v>1.3354999999999999</v>
      </c>
      <c r="N22" s="14">
        <f t="shared" si="22"/>
        <v>5530.7840058640431</v>
      </c>
      <c r="O22" s="9">
        <f t="shared" si="23"/>
        <v>28.395840000000003</v>
      </c>
      <c r="P22" s="3">
        <v>1.3475999999999999</v>
      </c>
      <c r="Q22" s="14">
        <f t="shared" si="24"/>
        <v>6522.9924722814912</v>
      </c>
      <c r="R22" s="9">
        <f t="shared" si="25"/>
        <v>33.70026</v>
      </c>
      <c r="S22" s="9">
        <v>1.3460000000000001</v>
      </c>
      <c r="T22" s="14">
        <f t="shared" si="26"/>
        <v>7517.3930131713578</v>
      </c>
      <c r="U22" s="9">
        <f t="shared" si="27"/>
        <v>39.09686</v>
      </c>
      <c r="V22" s="9">
        <v>1.3443000000000001</v>
      </c>
    </row>
    <row r="23" spans="1:22" x14ac:dyDescent="0.25">
      <c r="A23" s="3">
        <v>2300</v>
      </c>
      <c r="B23" s="14">
        <f t="shared" si="14"/>
        <v>2341.3793675223242</v>
      </c>
      <c r="C23" s="9">
        <f t="shared" si="15"/>
        <v>14.526799999999998</v>
      </c>
      <c r="D23" s="3">
        <v>1.2991999999999999</v>
      </c>
      <c r="E23" s="14">
        <f t="shared" si="16"/>
        <v>3291.3044127610851</v>
      </c>
      <c r="F23" s="9">
        <f t="shared" si="17"/>
        <v>19.476399999999998</v>
      </c>
      <c r="G23" s="3">
        <v>1.3112999999999999</v>
      </c>
      <c r="H23" s="14">
        <f t="shared" si="18"/>
        <v>4176.7952113353267</v>
      </c>
      <c r="I23" s="9">
        <f t="shared" si="19"/>
        <v>23.573619999999998</v>
      </c>
      <c r="J23" s="3">
        <v>1.3233999999999999</v>
      </c>
      <c r="K23" s="14">
        <f t="shared" si="20"/>
        <v>5004.7829905541503</v>
      </c>
      <c r="L23" s="9">
        <f t="shared" si="21"/>
        <v>26.940820000000002</v>
      </c>
      <c r="M23" s="9">
        <v>1.3354999999999999</v>
      </c>
      <c r="N23" s="14">
        <f t="shared" si="22"/>
        <v>5782.1832788578622</v>
      </c>
      <c r="O23" s="9">
        <f t="shared" si="23"/>
        <v>29.686559999999997</v>
      </c>
      <c r="P23" s="3">
        <v>1.3475999999999999</v>
      </c>
      <c r="Q23" s="14">
        <f t="shared" si="24"/>
        <v>6819.4921301124677</v>
      </c>
      <c r="R23" s="9">
        <f t="shared" si="25"/>
        <v>35.232089999999999</v>
      </c>
      <c r="S23" s="9">
        <v>1.3460000000000001</v>
      </c>
      <c r="T23" s="14">
        <f t="shared" si="26"/>
        <v>7859.0926955882369</v>
      </c>
      <c r="U23" s="9">
        <f t="shared" si="27"/>
        <v>40.873989999999999</v>
      </c>
      <c r="V23" s="9">
        <v>1.3443000000000001</v>
      </c>
    </row>
    <row r="24" spans="1:22" x14ac:dyDescent="0.25">
      <c r="A24" s="3">
        <v>2400</v>
      </c>
      <c r="B24" s="14">
        <f t="shared" si="14"/>
        <v>2443.1784704580773</v>
      </c>
      <c r="C24" s="9">
        <f t="shared" si="15"/>
        <v>15.158399999999999</v>
      </c>
      <c r="D24" s="3">
        <v>1.2991999999999999</v>
      </c>
      <c r="E24" s="14">
        <f t="shared" si="16"/>
        <v>3434.4046046202629</v>
      </c>
      <c r="F24" s="9">
        <f t="shared" si="17"/>
        <v>20.3232</v>
      </c>
      <c r="G24" s="3">
        <v>1.3112999999999999</v>
      </c>
      <c r="H24" s="14">
        <f t="shared" si="18"/>
        <v>4358.3950031325148</v>
      </c>
      <c r="I24" s="9">
        <f t="shared" si="19"/>
        <v>24.598559999999999</v>
      </c>
      <c r="J24" s="3">
        <v>1.3233999999999999</v>
      </c>
      <c r="K24" s="14">
        <f t="shared" si="20"/>
        <v>5222.3822510130258</v>
      </c>
      <c r="L24" s="9">
        <f t="shared" si="21"/>
        <v>28.112159999999999</v>
      </c>
      <c r="M24" s="9">
        <v>1.3354999999999999</v>
      </c>
      <c r="N24" s="14">
        <f t="shared" si="22"/>
        <v>6033.5825518516822</v>
      </c>
      <c r="O24" s="9">
        <f t="shared" si="23"/>
        <v>30.977279999999997</v>
      </c>
      <c r="P24" s="3">
        <v>1.3475999999999999</v>
      </c>
      <c r="Q24" s="14">
        <f t="shared" si="24"/>
        <v>7115.9917879434443</v>
      </c>
      <c r="R24" s="9">
        <f t="shared" si="25"/>
        <v>36.763919999999999</v>
      </c>
      <c r="S24" s="9">
        <v>1.3460000000000001</v>
      </c>
      <c r="T24" s="14">
        <f t="shared" si="26"/>
        <v>8200.7923780051169</v>
      </c>
      <c r="U24" s="9">
        <f t="shared" si="27"/>
        <v>42.651119999999999</v>
      </c>
      <c r="V24" s="9">
        <v>1.3443000000000001</v>
      </c>
    </row>
    <row r="25" spans="1:22" x14ac:dyDescent="0.25">
      <c r="A25" s="3">
        <v>2500</v>
      </c>
      <c r="B25" s="14">
        <f t="shared" si="14"/>
        <v>2544.9775733938309</v>
      </c>
      <c r="C25" s="9">
        <f t="shared" si="15"/>
        <v>15.790000000000001</v>
      </c>
      <c r="D25" s="3">
        <v>1.2991999999999999</v>
      </c>
      <c r="E25" s="14">
        <f t="shared" si="16"/>
        <v>3577.5047964794408</v>
      </c>
      <c r="F25" s="9">
        <f t="shared" si="17"/>
        <v>21.17</v>
      </c>
      <c r="G25" s="3">
        <v>1.3112999999999999</v>
      </c>
      <c r="H25" s="14">
        <f t="shared" si="18"/>
        <v>4539.9947949297029</v>
      </c>
      <c r="I25" s="9">
        <f t="shared" si="19"/>
        <v>25.6235</v>
      </c>
      <c r="J25" s="3">
        <v>1.3233999999999999</v>
      </c>
      <c r="K25" s="14">
        <f t="shared" si="20"/>
        <v>5439.9815114719022</v>
      </c>
      <c r="L25" s="9">
        <f t="shared" si="21"/>
        <v>29.2835</v>
      </c>
      <c r="M25" s="9">
        <v>1.3354999999999999</v>
      </c>
      <c r="N25" s="14">
        <f t="shared" si="22"/>
        <v>6284.9818248455031</v>
      </c>
      <c r="O25" s="9">
        <f t="shared" si="23"/>
        <v>32.268000000000001</v>
      </c>
      <c r="P25" s="3">
        <v>1.3475999999999999</v>
      </c>
      <c r="Q25" s="14">
        <f t="shared" si="24"/>
        <v>7412.4914457744217</v>
      </c>
      <c r="R25" s="9">
        <f t="shared" si="25"/>
        <v>38.295749999999998</v>
      </c>
      <c r="S25" s="9">
        <v>1.3460000000000001</v>
      </c>
      <c r="T25" s="14">
        <f t="shared" si="26"/>
        <v>8542.4920604219969</v>
      </c>
      <c r="U25" s="9">
        <f t="shared" si="27"/>
        <v>44.428249999999998</v>
      </c>
      <c r="V25" s="9">
        <v>1.3443000000000001</v>
      </c>
    </row>
    <row r="26" spans="1:22" x14ac:dyDescent="0.25">
      <c r="A26" s="3">
        <v>2600</v>
      </c>
      <c r="B26" s="14">
        <f t="shared" si="14"/>
        <v>2646.776676329584</v>
      </c>
      <c r="C26" s="9">
        <f t="shared" si="15"/>
        <v>16.421599999999998</v>
      </c>
      <c r="D26" s="3">
        <v>1.2991999999999999</v>
      </c>
      <c r="E26" s="14">
        <f t="shared" si="16"/>
        <v>3720.6049883386186</v>
      </c>
      <c r="F26" s="9">
        <f t="shared" si="17"/>
        <v>22.016800000000003</v>
      </c>
      <c r="G26" s="3">
        <v>1.3112999999999999</v>
      </c>
      <c r="H26" s="14">
        <f t="shared" si="18"/>
        <v>4721.5945867268911</v>
      </c>
      <c r="I26" s="9">
        <f t="shared" si="19"/>
        <v>26.648439999999997</v>
      </c>
      <c r="J26" s="3">
        <v>1.3233999999999999</v>
      </c>
      <c r="K26" s="14">
        <f t="shared" si="20"/>
        <v>5657.5807719307786</v>
      </c>
      <c r="L26" s="9">
        <f t="shared" si="21"/>
        <v>30.454840000000004</v>
      </c>
      <c r="M26" s="9">
        <v>1.3354999999999999</v>
      </c>
      <c r="N26" s="14">
        <f t="shared" si="22"/>
        <v>6536.381097839323</v>
      </c>
      <c r="O26" s="9">
        <f t="shared" si="23"/>
        <v>33.558720000000001</v>
      </c>
      <c r="P26" s="3">
        <v>1.3475999999999999</v>
      </c>
      <c r="Q26" s="14">
        <f t="shared" si="24"/>
        <v>7708.9911036053991</v>
      </c>
      <c r="R26" s="9">
        <f t="shared" si="25"/>
        <v>39.827580000000005</v>
      </c>
      <c r="S26" s="9">
        <v>1.3460000000000001</v>
      </c>
      <c r="T26" s="14">
        <f t="shared" si="26"/>
        <v>8884.191742838877</v>
      </c>
      <c r="U26" s="9">
        <f t="shared" si="27"/>
        <v>46.205379999999998</v>
      </c>
      <c r="V26" s="9">
        <v>1.3443000000000001</v>
      </c>
    </row>
    <row r="27" spans="1:22" x14ac:dyDescent="0.25">
      <c r="A27" s="3">
        <v>2700</v>
      </c>
      <c r="B27" s="14">
        <f t="shared" si="14"/>
        <v>2748.5757792653371</v>
      </c>
      <c r="C27" s="9">
        <f t="shared" si="15"/>
        <v>17.0532</v>
      </c>
      <c r="D27" s="3">
        <v>1.2991999999999999</v>
      </c>
      <c r="E27" s="14">
        <f t="shared" si="16"/>
        <v>3863.7051801977964</v>
      </c>
      <c r="F27" s="9">
        <f t="shared" si="17"/>
        <v>22.863600000000002</v>
      </c>
      <c r="G27" s="3">
        <v>1.3112999999999999</v>
      </c>
      <c r="H27" s="14">
        <f t="shared" si="18"/>
        <v>4903.1943785240792</v>
      </c>
      <c r="I27" s="9">
        <f t="shared" si="19"/>
        <v>27.673379999999998</v>
      </c>
      <c r="J27" s="3">
        <v>1.3233999999999999</v>
      </c>
      <c r="K27" s="14">
        <f t="shared" si="20"/>
        <v>5875.180032389655</v>
      </c>
      <c r="L27" s="9">
        <f t="shared" si="21"/>
        <v>31.626180000000005</v>
      </c>
      <c r="M27" s="9">
        <v>1.3354999999999999</v>
      </c>
      <c r="N27" s="14">
        <f t="shared" si="22"/>
        <v>6787.7803708331439</v>
      </c>
      <c r="O27" s="9">
        <f t="shared" si="23"/>
        <v>34.849440000000001</v>
      </c>
      <c r="P27" s="3">
        <v>1.3475999999999999</v>
      </c>
      <c r="Q27" s="14">
        <f t="shared" si="24"/>
        <v>8005.4907614363756</v>
      </c>
      <c r="R27" s="9">
        <f t="shared" si="25"/>
        <v>41.359410000000004</v>
      </c>
      <c r="S27" s="9">
        <v>1.3460000000000001</v>
      </c>
      <c r="T27" s="14">
        <f t="shared" si="26"/>
        <v>9225.891425255757</v>
      </c>
      <c r="U27" s="9">
        <f t="shared" si="27"/>
        <v>47.982509999999998</v>
      </c>
      <c r="V27" s="9">
        <v>1.3443000000000001</v>
      </c>
    </row>
    <row r="28" spans="1:22" x14ac:dyDescent="0.25">
      <c r="A28" s="3">
        <v>2800</v>
      </c>
      <c r="B28" s="14">
        <f t="shared" si="14"/>
        <v>2850.3748822010903</v>
      </c>
      <c r="C28" s="9">
        <f t="shared" si="15"/>
        <v>17.684799999999999</v>
      </c>
      <c r="D28" s="3">
        <v>1.2991999999999999</v>
      </c>
      <c r="E28" s="14">
        <f t="shared" si="16"/>
        <v>4006.8053720569733</v>
      </c>
      <c r="F28" s="9">
        <f t="shared" si="17"/>
        <v>23.7104</v>
      </c>
      <c r="G28" s="3">
        <v>1.3112999999999999</v>
      </c>
      <c r="H28" s="14">
        <f t="shared" si="18"/>
        <v>5084.7941703212673</v>
      </c>
      <c r="I28" s="9">
        <f t="shared" si="19"/>
        <v>28.698319999999999</v>
      </c>
      <c r="J28" s="3">
        <v>1.3233999999999999</v>
      </c>
      <c r="K28" s="14">
        <f t="shared" si="20"/>
        <v>6092.7792928485305</v>
      </c>
      <c r="L28" s="9">
        <f t="shared" si="21"/>
        <v>32.797519999999999</v>
      </c>
      <c r="M28" s="9">
        <v>1.3354999999999999</v>
      </c>
      <c r="N28" s="14">
        <f t="shared" si="22"/>
        <v>7039.179643826963</v>
      </c>
      <c r="O28" s="9">
        <f t="shared" si="23"/>
        <v>36.140160000000002</v>
      </c>
      <c r="P28" s="3">
        <v>1.3475999999999999</v>
      </c>
      <c r="Q28" s="14">
        <f t="shared" si="24"/>
        <v>8301.9904192673512</v>
      </c>
      <c r="R28" s="9">
        <f t="shared" si="25"/>
        <v>42.891239999999996</v>
      </c>
      <c r="S28" s="9">
        <v>1.3460000000000001</v>
      </c>
      <c r="T28" s="14">
        <f t="shared" si="26"/>
        <v>9567.591107672637</v>
      </c>
      <c r="U28" s="9">
        <f t="shared" si="27"/>
        <v>49.759639999999997</v>
      </c>
      <c r="V28" s="9">
        <v>1.3443000000000001</v>
      </c>
    </row>
    <row r="29" spans="1:22" x14ac:dyDescent="0.25">
      <c r="A29" s="3">
        <v>2900</v>
      </c>
      <c r="B29" s="14">
        <f t="shared" si="14"/>
        <v>2952.1739851368434</v>
      </c>
      <c r="C29" s="9">
        <f t="shared" si="15"/>
        <v>18.316399999999998</v>
      </c>
      <c r="D29" s="3">
        <v>1.2991999999999999</v>
      </c>
      <c r="E29" s="14">
        <f t="shared" si="16"/>
        <v>4149.9055639161516</v>
      </c>
      <c r="F29" s="9">
        <f t="shared" si="17"/>
        <v>24.557200000000002</v>
      </c>
      <c r="G29" s="3">
        <v>1.3112999999999999</v>
      </c>
      <c r="H29" s="14">
        <f t="shared" si="18"/>
        <v>5266.3939621184554</v>
      </c>
      <c r="I29" s="9">
        <f t="shared" si="19"/>
        <v>29.72326</v>
      </c>
      <c r="J29" s="3">
        <v>1.3233999999999999</v>
      </c>
      <c r="K29" s="14">
        <f t="shared" si="20"/>
        <v>6310.3785533074069</v>
      </c>
      <c r="L29" s="9">
        <f t="shared" si="21"/>
        <v>33.968860000000006</v>
      </c>
      <c r="M29" s="9">
        <v>1.3354999999999999</v>
      </c>
      <c r="N29" s="14">
        <f t="shared" si="22"/>
        <v>7290.578916820783</v>
      </c>
      <c r="O29" s="9">
        <f t="shared" si="23"/>
        <v>37.430879999999995</v>
      </c>
      <c r="P29" s="3">
        <v>1.3475999999999999</v>
      </c>
      <c r="Q29" s="14">
        <f t="shared" si="24"/>
        <v>8598.4900770983295</v>
      </c>
      <c r="R29" s="9">
        <f t="shared" si="25"/>
        <v>44.423070000000003</v>
      </c>
      <c r="S29" s="9">
        <v>1.3460000000000001</v>
      </c>
      <c r="T29" s="14">
        <f t="shared" si="26"/>
        <v>9909.290790089517</v>
      </c>
      <c r="U29" s="9">
        <f t="shared" si="27"/>
        <v>51.536770000000004</v>
      </c>
      <c r="V29" s="9">
        <v>1.3443000000000001</v>
      </c>
    </row>
    <row r="30" spans="1:22" x14ac:dyDescent="0.25">
      <c r="A30" s="3">
        <v>3000</v>
      </c>
      <c r="B30" s="14">
        <f t="shared" si="14"/>
        <v>3053.973088072597</v>
      </c>
      <c r="C30" s="9">
        <f t="shared" si="15"/>
        <v>18.948</v>
      </c>
      <c r="D30" s="3">
        <v>1.2991999999999999</v>
      </c>
      <c r="E30" s="14">
        <f t="shared" si="16"/>
        <v>4293.0057557753289</v>
      </c>
      <c r="F30" s="9">
        <f t="shared" si="17"/>
        <v>25.404</v>
      </c>
      <c r="G30" s="3">
        <v>1.3112999999999999</v>
      </c>
      <c r="H30" s="14">
        <f t="shared" si="18"/>
        <v>5447.9937539156435</v>
      </c>
      <c r="I30" s="9">
        <f t="shared" si="19"/>
        <v>30.748199999999997</v>
      </c>
      <c r="J30" s="3">
        <v>1.3233999999999999</v>
      </c>
      <c r="K30" s="14">
        <f t="shared" si="20"/>
        <v>6527.9778137662834</v>
      </c>
      <c r="L30" s="9">
        <f t="shared" si="21"/>
        <v>35.140200000000007</v>
      </c>
      <c r="M30" s="9">
        <v>1.3354999999999999</v>
      </c>
      <c r="N30" s="14">
        <f t="shared" si="22"/>
        <v>7541.978189814603</v>
      </c>
      <c r="O30" s="9">
        <f t="shared" si="23"/>
        <v>38.721599999999995</v>
      </c>
      <c r="P30" s="3">
        <v>1.3475999999999999</v>
      </c>
      <c r="Q30" s="14">
        <f t="shared" si="24"/>
        <v>8894.989734929306</v>
      </c>
      <c r="R30" s="9">
        <f t="shared" si="25"/>
        <v>45.954900000000002</v>
      </c>
      <c r="S30" s="9">
        <v>1.3460000000000001</v>
      </c>
      <c r="T30" s="14">
        <f t="shared" si="26"/>
        <v>10250.990472506397</v>
      </c>
      <c r="U30" s="9">
        <f t="shared" si="27"/>
        <v>53.313900000000004</v>
      </c>
      <c r="V30" s="9">
        <v>1.3443000000000001</v>
      </c>
    </row>
  </sheetData>
  <mergeCells count="7">
    <mergeCell ref="T1:V1"/>
    <mergeCell ref="B1:D1"/>
    <mergeCell ref="E1:G1"/>
    <mergeCell ref="H1:J1"/>
    <mergeCell ref="K1:M1"/>
    <mergeCell ref="N1:P1"/>
    <mergeCell ref="Q1:S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E13A4-2F79-4C0C-8764-8B2B919BD864}">
  <sheetPr>
    <pageSetUpPr fitToPage="1"/>
  </sheetPr>
  <dimension ref="A1:AM64"/>
  <sheetViews>
    <sheetView tabSelected="1" zoomScaleNormal="100" zoomScaleSheetLayoutView="100" workbookViewId="0">
      <pane ySplit="10" topLeftCell="A11" activePane="bottomLeft" state="frozen"/>
      <selection pane="bottomLeft" activeCell="AF7" sqref="AF7"/>
    </sheetView>
  </sheetViews>
  <sheetFormatPr baseColWidth="10" defaultRowHeight="15" x14ac:dyDescent="0.25"/>
  <cols>
    <col min="1" max="1" width="7.7109375" customWidth="1"/>
    <col min="2" max="2" width="5.85546875" style="7" bestFit="1" customWidth="1"/>
    <col min="3" max="8" width="5.7109375" customWidth="1"/>
    <col min="9" max="9" width="5.7109375" style="1" customWidth="1"/>
    <col min="10" max="10" width="5.7109375" hidden="1" customWidth="1"/>
    <col min="11" max="11" width="5.7109375" customWidth="1"/>
    <col min="12" max="12" width="5.7109375" hidden="1" customWidth="1"/>
    <col min="13" max="13" width="5.7109375" customWidth="1"/>
    <col min="14" max="14" width="5.7109375" hidden="1" customWidth="1"/>
    <col min="15" max="15" width="5.7109375" customWidth="1"/>
    <col min="16" max="16" width="5.7109375" hidden="1" customWidth="1"/>
    <col min="17" max="17" width="5.7109375" customWidth="1"/>
    <col min="18" max="18" width="5.7109375" hidden="1" customWidth="1"/>
    <col min="19" max="19" width="5.7109375" customWidth="1"/>
    <col min="20" max="20" width="5.7109375" hidden="1" customWidth="1"/>
    <col min="21" max="21" width="5.7109375" customWidth="1"/>
    <col min="22" max="23" width="5.7109375" hidden="1" customWidth="1"/>
    <col min="24" max="24" width="5.7109375" customWidth="1"/>
    <col min="25" max="25" width="5.7109375" hidden="1" customWidth="1"/>
    <col min="26" max="26" width="5.7109375" customWidth="1"/>
    <col min="27" max="27" width="3.7109375" customWidth="1"/>
  </cols>
  <sheetData>
    <row r="1" spans="1:39" ht="18.75" x14ac:dyDescent="0.3">
      <c r="A1" s="84" t="s">
        <v>68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x14ac:dyDescent="0.25">
      <c r="B2" s="15"/>
    </row>
    <row r="3" spans="1:39" x14ac:dyDescent="0.25">
      <c r="E3" s="7"/>
      <c r="F3" s="16" t="s">
        <v>4</v>
      </c>
      <c r="G3" s="64">
        <v>75</v>
      </c>
      <c r="I3" t="s">
        <v>36</v>
      </c>
      <c r="M3" s="15"/>
      <c r="N3" s="15"/>
      <c r="T3" s="15"/>
      <c r="U3" s="15"/>
    </row>
    <row r="4" spans="1:39" x14ac:dyDescent="0.25">
      <c r="E4" s="7"/>
      <c r="F4" s="16" t="s">
        <v>5</v>
      </c>
      <c r="G4" s="64">
        <v>65</v>
      </c>
      <c r="I4" s="62" t="s">
        <v>37</v>
      </c>
      <c r="L4" s="1"/>
    </row>
    <row r="5" spans="1:39" x14ac:dyDescent="0.25">
      <c r="A5" s="23"/>
      <c r="F5" s="16" t="s">
        <v>0</v>
      </c>
      <c r="G5" s="64">
        <v>20</v>
      </c>
      <c r="I5" s="62" t="s">
        <v>38</v>
      </c>
    </row>
    <row r="6" spans="1:39" x14ac:dyDescent="0.25">
      <c r="A6" s="23"/>
      <c r="D6" s="29"/>
      <c r="I6" s="62" t="s">
        <v>39</v>
      </c>
    </row>
    <row r="7" spans="1:39" x14ac:dyDescent="0.25">
      <c r="A7" s="23"/>
      <c r="D7" s="29"/>
      <c r="F7" s="5" t="s">
        <v>1</v>
      </c>
      <c r="G7" s="53">
        <f>(G3+G4)/2-G5</f>
        <v>50</v>
      </c>
      <c r="I7" s="62" t="s">
        <v>40</v>
      </c>
    </row>
    <row r="8" spans="1:39" x14ac:dyDescent="0.25">
      <c r="A8" s="52"/>
      <c r="D8" s="29"/>
      <c r="I8" s="62" t="s">
        <v>41</v>
      </c>
    </row>
    <row r="9" spans="1:39" ht="8.25" customHeight="1" thickBot="1" x14ac:dyDescent="0.3"/>
    <row r="10" spans="1:39" ht="15.75" thickBot="1" x14ac:dyDescent="0.3">
      <c r="A10" s="24"/>
      <c r="B10" s="28" t="s">
        <v>6</v>
      </c>
      <c r="C10" s="27">
        <v>400</v>
      </c>
      <c r="D10" s="25">
        <v>500</v>
      </c>
      <c r="E10" s="25">
        <v>600</v>
      </c>
      <c r="F10" s="25">
        <v>700</v>
      </c>
      <c r="G10" s="25">
        <v>800</v>
      </c>
      <c r="H10" s="25">
        <v>900</v>
      </c>
      <c r="I10" s="25">
        <v>1000</v>
      </c>
      <c r="J10" s="65">
        <v>1100</v>
      </c>
      <c r="K10" s="25">
        <v>1200</v>
      </c>
      <c r="L10" s="65">
        <v>1300</v>
      </c>
      <c r="M10" s="25">
        <v>1400</v>
      </c>
      <c r="N10" s="65">
        <v>1500</v>
      </c>
      <c r="O10" s="25">
        <v>1600</v>
      </c>
      <c r="P10" s="65">
        <v>1700</v>
      </c>
      <c r="Q10" s="25">
        <v>1800</v>
      </c>
      <c r="R10" s="65">
        <v>1900</v>
      </c>
      <c r="S10" s="25">
        <v>2000</v>
      </c>
      <c r="T10" s="65">
        <v>2200</v>
      </c>
      <c r="U10" s="25">
        <v>2300</v>
      </c>
      <c r="V10" s="65">
        <v>2400</v>
      </c>
      <c r="W10" s="65">
        <v>2500</v>
      </c>
      <c r="X10" s="25">
        <v>2600</v>
      </c>
      <c r="Y10" s="65">
        <v>2800</v>
      </c>
      <c r="Z10" s="26">
        <v>3000</v>
      </c>
    </row>
    <row r="11" spans="1:39" ht="5.0999999999999996" customHeight="1" x14ac:dyDescent="0.25"/>
    <row r="12" spans="1:39" ht="15" hidden="1" customHeight="1" x14ac:dyDescent="0.25">
      <c r="A12" s="88" t="s">
        <v>33</v>
      </c>
      <c r="B12" s="66">
        <v>10</v>
      </c>
      <c r="C12" s="33">
        <f t="shared" ref="C12:H16" si="0">$I12*(C$10/1000)</f>
        <v>95.996992855101382</v>
      </c>
      <c r="D12" s="18">
        <f t="shared" si="0"/>
        <v>119.99624106887673</v>
      </c>
      <c r="E12" s="18">
        <f t="shared" si="0"/>
        <v>143.99548928265207</v>
      </c>
      <c r="F12" s="18">
        <f t="shared" si="0"/>
        <v>167.9947374964274</v>
      </c>
      <c r="G12" s="18">
        <f t="shared" si="0"/>
        <v>191.99398571020276</v>
      </c>
      <c r="H12" s="18">
        <f t="shared" si="0"/>
        <v>215.99323392397812</v>
      </c>
      <c r="I12" s="60">
        <f>'Beregnet data'!R5</f>
        <v>239.99248213775346</v>
      </c>
      <c r="J12" s="18">
        <f t="shared" ref="J12:Z16" si="1">$I12*(J$10/1000)</f>
        <v>263.99173035152882</v>
      </c>
      <c r="K12" s="18">
        <f t="shared" si="1"/>
        <v>287.99097856530415</v>
      </c>
      <c r="L12" s="18">
        <f t="shared" si="1"/>
        <v>311.99022677907948</v>
      </c>
      <c r="M12" s="18">
        <f t="shared" si="1"/>
        <v>335.98947499285481</v>
      </c>
      <c r="N12" s="18">
        <f t="shared" si="1"/>
        <v>359.9887232066302</v>
      </c>
      <c r="O12" s="18">
        <f t="shared" si="1"/>
        <v>383.98797142040553</v>
      </c>
      <c r="P12" s="18">
        <f t="shared" si="1"/>
        <v>407.98721963418086</v>
      </c>
      <c r="Q12" s="18">
        <f t="shared" si="1"/>
        <v>431.98646784795625</v>
      </c>
      <c r="R12" s="18">
        <f t="shared" si="1"/>
        <v>455.98571606173152</v>
      </c>
      <c r="S12" s="18">
        <f t="shared" si="1"/>
        <v>479.98496427550691</v>
      </c>
      <c r="T12" s="18">
        <f t="shared" si="1"/>
        <v>527.98346070305763</v>
      </c>
      <c r="U12" s="18">
        <f t="shared" si="1"/>
        <v>551.98270891683296</v>
      </c>
      <c r="V12" s="18">
        <f t="shared" si="1"/>
        <v>575.98195713060829</v>
      </c>
      <c r="W12" s="18">
        <f t="shared" si="1"/>
        <v>599.98120534438362</v>
      </c>
      <c r="X12" s="18">
        <f t="shared" si="1"/>
        <v>623.98045355815896</v>
      </c>
      <c r="Y12" s="18">
        <f t="shared" si="1"/>
        <v>671.97894998570962</v>
      </c>
      <c r="Z12" s="19">
        <f t="shared" si="1"/>
        <v>719.9774464132604</v>
      </c>
    </row>
    <row r="13" spans="1:39" hidden="1" x14ac:dyDescent="0.25">
      <c r="A13" s="89"/>
      <c r="B13" s="67">
        <v>11</v>
      </c>
      <c r="C13" s="34">
        <f t="shared" si="0"/>
        <v>136.79352314374583</v>
      </c>
      <c r="D13" s="14">
        <f t="shared" si="0"/>
        <v>170.99190392968228</v>
      </c>
      <c r="E13" s="14">
        <f t="shared" si="0"/>
        <v>205.19028471561873</v>
      </c>
      <c r="F13" s="14">
        <f t="shared" si="0"/>
        <v>239.38866550155518</v>
      </c>
      <c r="G13" s="14">
        <f t="shared" si="0"/>
        <v>273.58704628749166</v>
      </c>
      <c r="H13" s="14">
        <f t="shared" si="0"/>
        <v>307.78542707342814</v>
      </c>
      <c r="I13" s="53">
        <f>'Beregnet data'!R6</f>
        <v>341.98380785936456</v>
      </c>
      <c r="J13" s="14">
        <f t="shared" si="1"/>
        <v>376.18218864530104</v>
      </c>
      <c r="K13" s="14">
        <f t="shared" si="1"/>
        <v>410.38056943123746</v>
      </c>
      <c r="L13" s="14">
        <f t="shared" si="1"/>
        <v>444.57895021717394</v>
      </c>
      <c r="M13" s="14">
        <f t="shared" si="1"/>
        <v>478.77733100311036</v>
      </c>
      <c r="N13" s="14">
        <f t="shared" si="1"/>
        <v>512.97571178904684</v>
      </c>
      <c r="O13" s="14">
        <f t="shared" si="1"/>
        <v>547.17409257498332</v>
      </c>
      <c r="P13" s="14">
        <f t="shared" si="1"/>
        <v>581.37247336091968</v>
      </c>
      <c r="Q13" s="14">
        <f t="shared" si="1"/>
        <v>615.57085414685628</v>
      </c>
      <c r="R13" s="14">
        <f t="shared" si="1"/>
        <v>649.76923493279264</v>
      </c>
      <c r="S13" s="14">
        <f t="shared" si="1"/>
        <v>683.96761571872912</v>
      </c>
      <c r="T13" s="14">
        <f t="shared" si="1"/>
        <v>752.36437729060208</v>
      </c>
      <c r="U13" s="14">
        <f t="shared" si="1"/>
        <v>786.56275807653844</v>
      </c>
      <c r="V13" s="14">
        <f t="shared" si="1"/>
        <v>820.76113886247492</v>
      </c>
      <c r="W13" s="14">
        <f t="shared" si="1"/>
        <v>854.9595196484114</v>
      </c>
      <c r="X13" s="14">
        <f t="shared" si="1"/>
        <v>889.15790043434788</v>
      </c>
      <c r="Y13" s="14">
        <f t="shared" si="1"/>
        <v>957.55466200622072</v>
      </c>
      <c r="Z13" s="20">
        <f t="shared" si="1"/>
        <v>1025.9514235780937</v>
      </c>
    </row>
    <row r="14" spans="1:39" x14ac:dyDescent="0.25">
      <c r="A14" s="89"/>
      <c r="B14" s="31">
        <v>21</v>
      </c>
      <c r="C14" s="34">
        <f t="shared" si="0"/>
        <v>220.39888926372575</v>
      </c>
      <c r="D14" s="14">
        <f t="shared" si="0"/>
        <v>275.49861157965717</v>
      </c>
      <c r="E14" s="14">
        <f t="shared" si="0"/>
        <v>330.59833389558861</v>
      </c>
      <c r="F14" s="14">
        <f t="shared" si="0"/>
        <v>385.69805621152</v>
      </c>
      <c r="G14" s="14">
        <f t="shared" si="0"/>
        <v>440.7977785274515</v>
      </c>
      <c r="H14" s="14">
        <f t="shared" si="0"/>
        <v>495.89750084338289</v>
      </c>
      <c r="I14" s="53">
        <f>'Beregnet data'!R8</f>
        <v>550.99722315931433</v>
      </c>
      <c r="J14" s="14">
        <f t="shared" si="1"/>
        <v>606.09694547524578</v>
      </c>
      <c r="K14" s="14">
        <f t="shared" si="1"/>
        <v>661.19666779117722</v>
      </c>
      <c r="L14" s="14">
        <f t="shared" si="1"/>
        <v>716.29639010710866</v>
      </c>
      <c r="M14" s="14">
        <f t="shared" si="1"/>
        <v>771.39611242303999</v>
      </c>
      <c r="N14" s="14">
        <f t="shared" si="1"/>
        <v>826.49583473897155</v>
      </c>
      <c r="O14" s="14">
        <f t="shared" si="1"/>
        <v>881.595557054903</v>
      </c>
      <c r="P14" s="14">
        <f t="shared" si="1"/>
        <v>936.69527937083433</v>
      </c>
      <c r="Q14" s="14">
        <f t="shared" si="1"/>
        <v>991.79500168676577</v>
      </c>
      <c r="R14" s="14">
        <f t="shared" si="1"/>
        <v>1046.8947240026971</v>
      </c>
      <c r="S14" s="14">
        <f t="shared" si="1"/>
        <v>1101.9944463186287</v>
      </c>
      <c r="T14" s="14">
        <f t="shared" si="1"/>
        <v>1212.1938909504916</v>
      </c>
      <c r="U14" s="14">
        <f t="shared" si="1"/>
        <v>1267.2936132664229</v>
      </c>
      <c r="V14" s="14">
        <f t="shared" si="1"/>
        <v>1322.3933355823544</v>
      </c>
      <c r="W14" s="14">
        <f t="shared" si="1"/>
        <v>1377.4930578982858</v>
      </c>
      <c r="X14" s="14">
        <f t="shared" si="1"/>
        <v>1432.5927802142173</v>
      </c>
      <c r="Y14" s="14">
        <f t="shared" si="1"/>
        <v>1542.79222484608</v>
      </c>
      <c r="Z14" s="20">
        <f t="shared" si="1"/>
        <v>1652.9916694779431</v>
      </c>
    </row>
    <row r="15" spans="1:39" x14ac:dyDescent="0.25">
      <c r="A15" s="89"/>
      <c r="B15" s="31">
        <v>22</v>
      </c>
      <c r="C15" s="34">
        <f t="shared" si="0"/>
        <v>284.39383377930034</v>
      </c>
      <c r="D15" s="14">
        <f t="shared" si="0"/>
        <v>355.49229222412544</v>
      </c>
      <c r="E15" s="14">
        <f t="shared" si="0"/>
        <v>426.59075066895053</v>
      </c>
      <c r="F15" s="14">
        <f t="shared" si="0"/>
        <v>497.68920911377558</v>
      </c>
      <c r="G15" s="14">
        <f t="shared" si="0"/>
        <v>568.78766755860067</v>
      </c>
      <c r="H15" s="14">
        <f t="shared" si="0"/>
        <v>639.88612600342583</v>
      </c>
      <c r="I15" s="53">
        <f>'Beregnet data'!R9</f>
        <v>710.98458444825087</v>
      </c>
      <c r="J15" s="14">
        <f t="shared" si="1"/>
        <v>782.08304289307603</v>
      </c>
      <c r="K15" s="14">
        <f t="shared" si="1"/>
        <v>853.18150133790107</v>
      </c>
      <c r="L15" s="14">
        <f t="shared" si="1"/>
        <v>924.27995978272611</v>
      </c>
      <c r="M15" s="14">
        <f t="shared" si="1"/>
        <v>995.37841822755115</v>
      </c>
      <c r="N15" s="14">
        <f t="shared" si="1"/>
        <v>1066.4768766723764</v>
      </c>
      <c r="O15" s="14">
        <f t="shared" si="1"/>
        <v>1137.5753351172013</v>
      </c>
      <c r="P15" s="14">
        <f t="shared" si="1"/>
        <v>1208.6737935620265</v>
      </c>
      <c r="Q15" s="14">
        <f t="shared" si="1"/>
        <v>1279.7722520068517</v>
      </c>
      <c r="R15" s="14">
        <f t="shared" si="1"/>
        <v>1350.8707104516766</v>
      </c>
      <c r="S15" s="14">
        <f t="shared" si="1"/>
        <v>1421.9691688965017</v>
      </c>
      <c r="T15" s="14">
        <f t="shared" si="1"/>
        <v>1564.1660857861521</v>
      </c>
      <c r="U15" s="14">
        <f t="shared" si="1"/>
        <v>1635.264544230977</v>
      </c>
      <c r="V15" s="14">
        <f t="shared" si="1"/>
        <v>1706.3630026758021</v>
      </c>
      <c r="W15" s="14">
        <f t="shared" si="1"/>
        <v>1777.4614611206271</v>
      </c>
      <c r="X15" s="14">
        <f t="shared" si="1"/>
        <v>1848.5599195654522</v>
      </c>
      <c r="Y15" s="14">
        <f t="shared" si="1"/>
        <v>1990.7568364551023</v>
      </c>
      <c r="Z15" s="20">
        <f t="shared" si="1"/>
        <v>2132.9537533447528</v>
      </c>
    </row>
    <row r="16" spans="1:39" ht="15.75" thickBot="1" x14ac:dyDescent="0.3">
      <c r="A16" s="90"/>
      <c r="B16" s="32">
        <v>33</v>
      </c>
      <c r="C16" s="35">
        <f t="shared" si="0"/>
        <v>407.19641174301296</v>
      </c>
      <c r="D16" s="21">
        <f t="shared" si="0"/>
        <v>508.99551467876614</v>
      </c>
      <c r="E16" s="21">
        <f t="shared" si="0"/>
        <v>610.79461761451932</v>
      </c>
      <c r="F16" s="21">
        <f t="shared" si="0"/>
        <v>712.59372055027256</v>
      </c>
      <c r="G16" s="21">
        <f t="shared" si="0"/>
        <v>814.39282348602592</v>
      </c>
      <c r="H16" s="21">
        <f t="shared" si="0"/>
        <v>916.19192642177904</v>
      </c>
      <c r="I16" s="61">
        <f>'Beregnet data'!R11</f>
        <v>1017.9910293575323</v>
      </c>
      <c r="J16" s="21">
        <f t="shared" si="1"/>
        <v>1119.7901322932855</v>
      </c>
      <c r="K16" s="21">
        <f t="shared" si="1"/>
        <v>1221.5892352290386</v>
      </c>
      <c r="L16" s="21">
        <f t="shared" si="1"/>
        <v>1323.388338164792</v>
      </c>
      <c r="M16" s="21">
        <f t="shared" si="1"/>
        <v>1425.1874411005451</v>
      </c>
      <c r="N16" s="21">
        <f t="shared" si="1"/>
        <v>1526.9865440362985</v>
      </c>
      <c r="O16" s="21">
        <f t="shared" si="1"/>
        <v>1628.7856469720518</v>
      </c>
      <c r="P16" s="21">
        <f t="shared" si="1"/>
        <v>1730.5847499078047</v>
      </c>
      <c r="Q16" s="21">
        <f t="shared" si="1"/>
        <v>1832.3838528435581</v>
      </c>
      <c r="R16" s="21">
        <f t="shared" si="1"/>
        <v>1934.1829557793112</v>
      </c>
      <c r="S16" s="21">
        <f t="shared" si="1"/>
        <v>2035.9820587150646</v>
      </c>
      <c r="T16" s="21">
        <f t="shared" si="1"/>
        <v>2239.580264586571</v>
      </c>
      <c r="U16" s="21">
        <f t="shared" si="1"/>
        <v>2341.3793675223242</v>
      </c>
      <c r="V16" s="21">
        <f t="shared" si="1"/>
        <v>2443.1784704580773</v>
      </c>
      <c r="W16" s="21">
        <f t="shared" si="1"/>
        <v>2544.9775733938309</v>
      </c>
      <c r="X16" s="21">
        <f t="shared" si="1"/>
        <v>2646.776676329584</v>
      </c>
      <c r="Y16" s="21">
        <f t="shared" si="1"/>
        <v>2850.3748822010903</v>
      </c>
      <c r="Z16" s="22">
        <f t="shared" si="1"/>
        <v>3053.973088072597</v>
      </c>
    </row>
    <row r="17" spans="1:29" ht="5.0999999999999996" customHeight="1" x14ac:dyDescent="0.25">
      <c r="AC17" s="73"/>
    </row>
    <row r="18" spans="1:29" hidden="1" x14ac:dyDescent="0.25">
      <c r="A18" s="85" t="s">
        <v>11</v>
      </c>
      <c r="B18" s="66">
        <v>10</v>
      </c>
      <c r="C18" s="33">
        <f t="shared" ref="C18:H24" si="2">$I18*(C$10/1000)</f>
        <v>130.79976414070711</v>
      </c>
      <c r="D18" s="18">
        <f t="shared" si="2"/>
        <v>163.49970517588389</v>
      </c>
      <c r="E18" s="18">
        <f t="shared" si="2"/>
        <v>196.19964621106067</v>
      </c>
      <c r="F18" s="18">
        <f t="shared" si="2"/>
        <v>228.89958724623742</v>
      </c>
      <c r="G18" s="18">
        <f t="shared" si="2"/>
        <v>261.59952828141422</v>
      </c>
      <c r="H18" s="18">
        <f t="shared" si="2"/>
        <v>294.299469316591</v>
      </c>
      <c r="I18" s="60">
        <f>'Beregnet data'!S5</f>
        <v>326.99941035176778</v>
      </c>
      <c r="J18" s="18">
        <f t="shared" ref="J18:Z24" si="3">$I18*(J$10/1000)</f>
        <v>359.69935138694461</v>
      </c>
      <c r="K18" s="18">
        <f t="shared" si="3"/>
        <v>392.39929242212133</v>
      </c>
      <c r="L18" s="18">
        <f t="shared" si="3"/>
        <v>425.09923345729811</v>
      </c>
      <c r="M18" s="18">
        <f t="shared" si="3"/>
        <v>457.79917449247483</v>
      </c>
      <c r="N18" s="18">
        <f t="shared" si="3"/>
        <v>490.49911552765167</v>
      </c>
      <c r="O18" s="18">
        <f t="shared" si="3"/>
        <v>523.19905656282845</v>
      </c>
      <c r="P18" s="18">
        <f t="shared" si="3"/>
        <v>555.89899759800517</v>
      </c>
      <c r="Q18" s="18">
        <f t="shared" si="3"/>
        <v>588.598938633182</v>
      </c>
      <c r="R18" s="18">
        <f t="shared" si="3"/>
        <v>621.29887966835872</v>
      </c>
      <c r="S18" s="18">
        <f t="shared" si="3"/>
        <v>653.99882070353556</v>
      </c>
      <c r="T18" s="18">
        <f t="shared" si="3"/>
        <v>719.39870277388923</v>
      </c>
      <c r="U18" s="18">
        <f t="shared" si="3"/>
        <v>752.09864380906583</v>
      </c>
      <c r="V18" s="18">
        <f t="shared" si="3"/>
        <v>784.79858484424267</v>
      </c>
      <c r="W18" s="18">
        <f t="shared" si="3"/>
        <v>817.4985258794195</v>
      </c>
      <c r="X18" s="18">
        <f t="shared" si="3"/>
        <v>850.19846691459622</v>
      </c>
      <c r="Y18" s="18">
        <f t="shared" si="3"/>
        <v>915.59834898494967</v>
      </c>
      <c r="Z18" s="19">
        <f t="shared" si="3"/>
        <v>980.99823105530334</v>
      </c>
      <c r="AC18" s="74"/>
    </row>
    <row r="19" spans="1:29" ht="15.75" thickBot="1" x14ac:dyDescent="0.3">
      <c r="A19" s="86"/>
      <c r="B19" s="31">
        <v>11</v>
      </c>
      <c r="C19" s="34">
        <f t="shared" si="2"/>
        <v>200.00982269118563</v>
      </c>
      <c r="D19" s="14">
        <f t="shared" si="2"/>
        <v>250.01227836398203</v>
      </c>
      <c r="E19" s="14">
        <f t="shared" si="2"/>
        <v>300.01473403677841</v>
      </c>
      <c r="F19" s="14">
        <f t="shared" si="2"/>
        <v>350.01718970957484</v>
      </c>
      <c r="G19" s="14">
        <f t="shared" si="2"/>
        <v>400.01964538237127</v>
      </c>
      <c r="H19" s="14">
        <f t="shared" si="2"/>
        <v>450.0221010551677</v>
      </c>
      <c r="I19" s="53">
        <f>'Beregnet data'!S6</f>
        <v>500.02455672796407</v>
      </c>
      <c r="J19" s="14">
        <f t="shared" si="3"/>
        <v>550.02701240076055</v>
      </c>
      <c r="K19" s="14">
        <f t="shared" si="3"/>
        <v>600.02946807355681</v>
      </c>
      <c r="L19" s="14">
        <f t="shared" si="3"/>
        <v>650.0319237463533</v>
      </c>
      <c r="M19" s="14">
        <f t="shared" si="3"/>
        <v>700.03437941914967</v>
      </c>
      <c r="N19" s="14">
        <f t="shared" si="3"/>
        <v>750.03683509194616</v>
      </c>
      <c r="O19" s="14">
        <f t="shared" si="3"/>
        <v>800.03929076474253</v>
      </c>
      <c r="P19" s="14">
        <f t="shared" si="3"/>
        <v>850.0417464375389</v>
      </c>
      <c r="Q19" s="14">
        <f t="shared" si="3"/>
        <v>900.04420211033539</v>
      </c>
      <c r="R19" s="14">
        <f t="shared" si="3"/>
        <v>950.04665778313165</v>
      </c>
      <c r="S19" s="14">
        <f t="shared" si="3"/>
        <v>1000.0491134559281</v>
      </c>
      <c r="T19" s="14">
        <f t="shared" si="3"/>
        <v>1100.0540248015211</v>
      </c>
      <c r="U19" s="14">
        <f t="shared" si="3"/>
        <v>1150.0564804743174</v>
      </c>
      <c r="V19" s="14">
        <f t="shared" si="3"/>
        <v>1200.0589361471136</v>
      </c>
      <c r="W19" s="14">
        <f t="shared" si="3"/>
        <v>1250.0613918199101</v>
      </c>
      <c r="X19" s="14">
        <f t="shared" si="3"/>
        <v>1300.0638474927066</v>
      </c>
      <c r="Y19" s="14">
        <f t="shared" si="3"/>
        <v>1400.0687588382993</v>
      </c>
      <c r="Z19" s="20">
        <f t="shared" si="3"/>
        <v>1500.0736701838923</v>
      </c>
      <c r="AC19" s="75"/>
    </row>
    <row r="20" spans="1:29" hidden="1" x14ac:dyDescent="0.25">
      <c r="A20" s="86"/>
      <c r="B20" s="68">
        <v>20</v>
      </c>
      <c r="C20" s="34">
        <f t="shared" si="2"/>
        <v>235.43957545327282</v>
      </c>
      <c r="D20" s="14">
        <f t="shared" si="2"/>
        <v>294.299469316591</v>
      </c>
      <c r="E20" s="14">
        <f t="shared" si="2"/>
        <v>353.15936317990918</v>
      </c>
      <c r="F20" s="14">
        <f t="shared" si="2"/>
        <v>412.01925704322736</v>
      </c>
      <c r="G20" s="14">
        <f t="shared" si="2"/>
        <v>470.87915090654565</v>
      </c>
      <c r="H20" s="14">
        <f t="shared" si="2"/>
        <v>529.73904476986377</v>
      </c>
      <c r="I20" s="53">
        <f>'Beregnet data'!S7</f>
        <v>588.598938633182</v>
      </c>
      <c r="J20" s="14">
        <f t="shared" si="3"/>
        <v>647.45883249650024</v>
      </c>
      <c r="K20" s="14">
        <f t="shared" si="3"/>
        <v>706.31872635981836</v>
      </c>
      <c r="L20" s="14">
        <f t="shared" si="3"/>
        <v>765.17862022313659</v>
      </c>
      <c r="M20" s="14">
        <f t="shared" si="3"/>
        <v>824.03851408645471</v>
      </c>
      <c r="N20" s="14">
        <f t="shared" si="3"/>
        <v>882.89840794977295</v>
      </c>
      <c r="O20" s="14">
        <f t="shared" si="3"/>
        <v>941.75830181309129</v>
      </c>
      <c r="P20" s="14">
        <f t="shared" si="3"/>
        <v>1000.6181956764094</v>
      </c>
      <c r="Q20" s="14">
        <f t="shared" si="3"/>
        <v>1059.4780895397275</v>
      </c>
      <c r="R20" s="14">
        <f t="shared" si="3"/>
        <v>1118.3379834030457</v>
      </c>
      <c r="S20" s="14">
        <f t="shared" si="3"/>
        <v>1177.197877266364</v>
      </c>
      <c r="T20" s="14">
        <f t="shared" si="3"/>
        <v>1294.9176649930005</v>
      </c>
      <c r="U20" s="14">
        <f t="shared" si="3"/>
        <v>1353.7775588563186</v>
      </c>
      <c r="V20" s="14">
        <f t="shared" si="3"/>
        <v>1412.6374527196367</v>
      </c>
      <c r="W20" s="14">
        <f t="shared" si="3"/>
        <v>1471.4973465829551</v>
      </c>
      <c r="X20" s="14">
        <f t="shared" si="3"/>
        <v>1530.3572404462732</v>
      </c>
      <c r="Y20" s="14">
        <f t="shared" si="3"/>
        <v>1648.0770281729094</v>
      </c>
      <c r="Z20" s="20">
        <f t="shared" si="3"/>
        <v>1765.7968158995459</v>
      </c>
    </row>
    <row r="21" spans="1:29" x14ac:dyDescent="0.25">
      <c r="A21" s="86"/>
      <c r="B21" s="31">
        <v>21</v>
      </c>
      <c r="C21" s="34">
        <f t="shared" si="2"/>
        <v>310.79498689572483</v>
      </c>
      <c r="D21" s="14">
        <f t="shared" si="2"/>
        <v>388.49373361965598</v>
      </c>
      <c r="E21" s="14">
        <f t="shared" si="2"/>
        <v>466.19248034358714</v>
      </c>
      <c r="F21" s="14">
        <f t="shared" si="2"/>
        <v>543.89122706751834</v>
      </c>
      <c r="G21" s="14">
        <f t="shared" si="2"/>
        <v>621.58997379144967</v>
      </c>
      <c r="H21" s="14">
        <f t="shared" si="2"/>
        <v>699.28872051538076</v>
      </c>
      <c r="I21" s="53">
        <f>'Beregnet data'!S8</f>
        <v>776.98746723931197</v>
      </c>
      <c r="J21" s="14">
        <f t="shared" si="3"/>
        <v>854.68621396324329</v>
      </c>
      <c r="K21" s="14">
        <f t="shared" si="3"/>
        <v>932.38496068717427</v>
      </c>
      <c r="L21" s="14">
        <f t="shared" si="3"/>
        <v>1010.0837074111056</v>
      </c>
      <c r="M21" s="14">
        <f t="shared" si="3"/>
        <v>1087.7824541350367</v>
      </c>
      <c r="N21" s="14">
        <f t="shared" si="3"/>
        <v>1165.4812008589679</v>
      </c>
      <c r="O21" s="14">
        <f t="shared" si="3"/>
        <v>1243.1799475828993</v>
      </c>
      <c r="P21" s="14">
        <f t="shared" si="3"/>
        <v>1320.8786943068303</v>
      </c>
      <c r="Q21" s="14">
        <f t="shared" si="3"/>
        <v>1398.5774410307615</v>
      </c>
      <c r="R21" s="14">
        <f t="shared" si="3"/>
        <v>1476.2761877546927</v>
      </c>
      <c r="S21" s="14">
        <f t="shared" si="3"/>
        <v>1553.9749344786239</v>
      </c>
      <c r="T21" s="14">
        <f t="shared" si="3"/>
        <v>1709.3724279264866</v>
      </c>
      <c r="U21" s="14">
        <f t="shared" si="3"/>
        <v>1787.0711746504173</v>
      </c>
      <c r="V21" s="14">
        <f t="shared" si="3"/>
        <v>1864.7699213743485</v>
      </c>
      <c r="W21" s="14">
        <f t="shared" si="3"/>
        <v>1942.46866809828</v>
      </c>
      <c r="X21" s="14">
        <f t="shared" si="3"/>
        <v>2020.1674148222112</v>
      </c>
      <c r="Y21" s="14">
        <f t="shared" si="3"/>
        <v>2175.5649082700734</v>
      </c>
      <c r="Z21" s="20">
        <f t="shared" si="3"/>
        <v>2330.9624017179358</v>
      </c>
    </row>
    <row r="22" spans="1:29" x14ac:dyDescent="0.25">
      <c r="A22" s="86"/>
      <c r="B22" s="31">
        <v>22</v>
      </c>
      <c r="C22" s="34">
        <f t="shared" si="2"/>
        <v>401.18086668256751</v>
      </c>
      <c r="D22" s="14">
        <f t="shared" si="2"/>
        <v>501.47608335320939</v>
      </c>
      <c r="E22" s="14">
        <f t="shared" si="2"/>
        <v>601.77130002385127</v>
      </c>
      <c r="F22" s="14">
        <f t="shared" si="2"/>
        <v>702.06651669449309</v>
      </c>
      <c r="G22" s="14">
        <f t="shared" si="2"/>
        <v>802.36173336513502</v>
      </c>
      <c r="H22" s="14">
        <f t="shared" si="2"/>
        <v>902.65695003577696</v>
      </c>
      <c r="I22" s="53">
        <f>'Beregnet data'!S9</f>
        <v>1002.9521667064188</v>
      </c>
      <c r="J22" s="14">
        <f t="shared" si="3"/>
        <v>1103.2473833770607</v>
      </c>
      <c r="K22" s="14">
        <f t="shared" si="3"/>
        <v>1203.5426000477025</v>
      </c>
      <c r="L22" s="14">
        <f t="shared" si="3"/>
        <v>1303.8378167183444</v>
      </c>
      <c r="M22" s="14">
        <f t="shared" si="3"/>
        <v>1404.1330333889862</v>
      </c>
      <c r="N22" s="14">
        <f t="shared" si="3"/>
        <v>1504.4282500596282</v>
      </c>
      <c r="O22" s="14">
        <f t="shared" si="3"/>
        <v>1604.72346673027</v>
      </c>
      <c r="P22" s="14">
        <f t="shared" si="3"/>
        <v>1705.0186834009119</v>
      </c>
      <c r="Q22" s="14">
        <f t="shared" si="3"/>
        <v>1805.3139000715539</v>
      </c>
      <c r="R22" s="14">
        <f t="shared" si="3"/>
        <v>1905.6091167421955</v>
      </c>
      <c r="S22" s="14">
        <f t="shared" si="3"/>
        <v>2005.9043334128376</v>
      </c>
      <c r="T22" s="14">
        <f t="shared" si="3"/>
        <v>2206.4947667541214</v>
      </c>
      <c r="U22" s="14">
        <f t="shared" si="3"/>
        <v>2306.7899834247628</v>
      </c>
      <c r="V22" s="14">
        <f t="shared" si="3"/>
        <v>2407.0852000954051</v>
      </c>
      <c r="W22" s="14">
        <f t="shared" si="3"/>
        <v>2507.3804167660469</v>
      </c>
      <c r="X22" s="14">
        <f t="shared" si="3"/>
        <v>2607.6756334366887</v>
      </c>
      <c r="Y22" s="14">
        <f t="shared" si="3"/>
        <v>2808.2660667779724</v>
      </c>
      <c r="Z22" s="20">
        <f t="shared" si="3"/>
        <v>3008.8565001192565</v>
      </c>
    </row>
    <row r="23" spans="1:29" hidden="1" x14ac:dyDescent="0.25">
      <c r="A23" s="86"/>
      <c r="B23" s="68">
        <v>30</v>
      </c>
      <c r="C23" s="34">
        <f t="shared" si="2"/>
        <v>353.15936317990923</v>
      </c>
      <c r="D23" s="14">
        <f t="shared" si="2"/>
        <v>441.44920397488653</v>
      </c>
      <c r="E23" s="14">
        <f t="shared" si="2"/>
        <v>529.73904476986377</v>
      </c>
      <c r="F23" s="14">
        <f t="shared" si="2"/>
        <v>618.02888556484106</v>
      </c>
      <c r="G23" s="14">
        <f t="shared" si="2"/>
        <v>706.31872635981847</v>
      </c>
      <c r="H23" s="14">
        <f t="shared" si="2"/>
        <v>794.60856715479576</v>
      </c>
      <c r="I23" s="53">
        <f>'Beregnet data'!S10</f>
        <v>882.89840794977306</v>
      </c>
      <c r="J23" s="14">
        <f t="shared" si="3"/>
        <v>971.18824874475047</v>
      </c>
      <c r="K23" s="14">
        <f t="shared" si="3"/>
        <v>1059.4780895397275</v>
      </c>
      <c r="L23" s="14">
        <f t="shared" si="3"/>
        <v>1147.7679303347049</v>
      </c>
      <c r="M23" s="14">
        <f t="shared" si="3"/>
        <v>1236.0577711296821</v>
      </c>
      <c r="N23" s="14">
        <f t="shared" si="3"/>
        <v>1324.3476119246595</v>
      </c>
      <c r="O23" s="14">
        <f t="shared" si="3"/>
        <v>1412.6374527196369</v>
      </c>
      <c r="P23" s="14">
        <f t="shared" si="3"/>
        <v>1500.9272935146141</v>
      </c>
      <c r="Q23" s="14">
        <f t="shared" si="3"/>
        <v>1589.2171343095915</v>
      </c>
      <c r="R23" s="14">
        <f t="shared" si="3"/>
        <v>1677.5069751045687</v>
      </c>
      <c r="S23" s="14">
        <f t="shared" si="3"/>
        <v>1765.7968158995461</v>
      </c>
      <c r="T23" s="14">
        <f t="shared" si="3"/>
        <v>1942.3764974895009</v>
      </c>
      <c r="U23" s="14">
        <f t="shared" si="3"/>
        <v>2030.6663382844779</v>
      </c>
      <c r="V23" s="14">
        <f t="shared" si="3"/>
        <v>2118.9561790794551</v>
      </c>
      <c r="W23" s="14">
        <f t="shared" si="3"/>
        <v>2207.2460198744325</v>
      </c>
      <c r="X23" s="14">
        <f t="shared" si="3"/>
        <v>2295.5358606694099</v>
      </c>
      <c r="Y23" s="14">
        <f t="shared" si="3"/>
        <v>2472.1155422593642</v>
      </c>
      <c r="Z23" s="20">
        <f t="shared" si="3"/>
        <v>2648.6952238493191</v>
      </c>
    </row>
    <row r="24" spans="1:29" ht="15.75" thickBot="1" x14ac:dyDescent="0.3">
      <c r="A24" s="87"/>
      <c r="B24" s="32">
        <v>33</v>
      </c>
      <c r="C24" s="35">
        <f t="shared" si="2"/>
        <v>572.40076743671057</v>
      </c>
      <c r="D24" s="21">
        <f t="shared" si="2"/>
        <v>715.50095929588815</v>
      </c>
      <c r="E24" s="21">
        <f t="shared" si="2"/>
        <v>858.60115115506574</v>
      </c>
      <c r="F24" s="21">
        <f t="shared" si="2"/>
        <v>1001.7013430142433</v>
      </c>
      <c r="G24" s="21">
        <f t="shared" si="2"/>
        <v>1144.8015348734211</v>
      </c>
      <c r="H24" s="21">
        <f t="shared" si="2"/>
        <v>1287.9017267325987</v>
      </c>
      <c r="I24" s="61">
        <f>'Beregnet data'!S11</f>
        <v>1431.0019185917763</v>
      </c>
      <c r="J24" s="21">
        <f t="shared" si="3"/>
        <v>1574.1021104509541</v>
      </c>
      <c r="K24" s="21">
        <f t="shared" si="3"/>
        <v>1717.2023023101315</v>
      </c>
      <c r="L24" s="21">
        <f t="shared" si="3"/>
        <v>1860.3024941693093</v>
      </c>
      <c r="M24" s="21">
        <f t="shared" si="3"/>
        <v>2003.4026860284866</v>
      </c>
      <c r="N24" s="21">
        <f t="shared" si="3"/>
        <v>2146.5028778876645</v>
      </c>
      <c r="O24" s="21">
        <f t="shared" si="3"/>
        <v>2289.6030697468423</v>
      </c>
      <c r="P24" s="21">
        <f t="shared" si="3"/>
        <v>2432.7032616060196</v>
      </c>
      <c r="Q24" s="21">
        <f t="shared" si="3"/>
        <v>2575.8034534651974</v>
      </c>
      <c r="R24" s="21">
        <f t="shared" si="3"/>
        <v>2718.9036453243748</v>
      </c>
      <c r="S24" s="21">
        <f t="shared" si="3"/>
        <v>2862.0038371835526</v>
      </c>
      <c r="T24" s="21">
        <f t="shared" si="3"/>
        <v>3148.2042209019082</v>
      </c>
      <c r="U24" s="21">
        <f t="shared" si="3"/>
        <v>3291.3044127610851</v>
      </c>
      <c r="V24" s="21">
        <f t="shared" si="3"/>
        <v>3434.4046046202629</v>
      </c>
      <c r="W24" s="21">
        <f t="shared" si="3"/>
        <v>3577.5047964794408</v>
      </c>
      <c r="X24" s="21">
        <f t="shared" si="3"/>
        <v>3720.6049883386186</v>
      </c>
      <c r="Y24" s="21">
        <f t="shared" si="3"/>
        <v>4006.8053720569733</v>
      </c>
      <c r="Z24" s="22">
        <f t="shared" si="3"/>
        <v>4293.0057557753289</v>
      </c>
    </row>
    <row r="25" spans="1:29" ht="5.0999999999999996" customHeight="1" x14ac:dyDescent="0.25"/>
    <row r="26" spans="1:29" hidden="1" x14ac:dyDescent="0.25">
      <c r="A26" s="85" t="s">
        <v>10</v>
      </c>
      <c r="B26" s="66">
        <v>10</v>
      </c>
      <c r="C26" s="33">
        <f t="shared" ref="C26:H32" si="4">$I26*(C$10/1000)</f>
        <v>165.19629633709582</v>
      </c>
      <c r="D26" s="18">
        <f t="shared" si="4"/>
        <v>206.49537042136976</v>
      </c>
      <c r="E26" s="18">
        <f t="shared" si="4"/>
        <v>247.7944445056437</v>
      </c>
      <c r="F26" s="18">
        <f t="shared" si="4"/>
        <v>289.09351858991766</v>
      </c>
      <c r="G26" s="18">
        <f t="shared" si="4"/>
        <v>330.39259267419163</v>
      </c>
      <c r="H26" s="18">
        <f t="shared" si="4"/>
        <v>371.69166675846554</v>
      </c>
      <c r="I26" s="60">
        <f>'Beregnet data'!T5</f>
        <v>412.99074084273951</v>
      </c>
      <c r="J26" s="18">
        <f t="shared" ref="J26:S32" si="5">$I26*(J$10/1000)</f>
        <v>454.28981492701348</v>
      </c>
      <c r="K26" s="18">
        <f t="shared" si="5"/>
        <v>495.58888901128739</v>
      </c>
      <c r="L26" s="18">
        <f t="shared" si="5"/>
        <v>536.88796309556142</v>
      </c>
      <c r="M26" s="18">
        <f t="shared" si="5"/>
        <v>578.18703717983533</v>
      </c>
      <c r="N26" s="18">
        <f t="shared" si="5"/>
        <v>619.48611126410924</v>
      </c>
      <c r="O26" s="18">
        <f t="shared" si="5"/>
        <v>660.78518534838327</v>
      </c>
      <c r="P26" s="18">
        <f t="shared" si="5"/>
        <v>702.08425943265718</v>
      </c>
      <c r="Q26" s="18">
        <f t="shared" si="5"/>
        <v>743.38333351693109</v>
      </c>
      <c r="R26" s="18">
        <f t="shared" si="5"/>
        <v>784.682407601205</v>
      </c>
      <c r="S26" s="18">
        <f t="shared" si="5"/>
        <v>825.98148168547903</v>
      </c>
      <c r="T26" s="18">
        <f t="shared" ref="T26:Z32" si="6">$I26*(T$10/1000)</f>
        <v>908.57962985402696</v>
      </c>
      <c r="U26" s="18">
        <f t="shared" si="6"/>
        <v>949.87870393830076</v>
      </c>
      <c r="V26" s="18">
        <f t="shared" si="6"/>
        <v>991.17777802257478</v>
      </c>
      <c r="W26" s="18">
        <f t="shared" si="6"/>
        <v>1032.4768521068488</v>
      </c>
      <c r="X26" s="18">
        <f t="shared" si="6"/>
        <v>1073.7759261911228</v>
      </c>
      <c r="Y26" s="18">
        <f t="shared" si="6"/>
        <v>1156.3740743596707</v>
      </c>
      <c r="Z26" s="19">
        <f t="shared" si="6"/>
        <v>1238.9722225282185</v>
      </c>
    </row>
    <row r="27" spans="1:29" x14ac:dyDescent="0.25">
      <c r="A27" s="86"/>
      <c r="B27" s="31">
        <v>11</v>
      </c>
      <c r="C27" s="34">
        <f t="shared" si="4"/>
        <v>257.99494699807724</v>
      </c>
      <c r="D27" s="14">
        <f t="shared" si="4"/>
        <v>322.49368374759655</v>
      </c>
      <c r="E27" s="14">
        <f t="shared" si="4"/>
        <v>386.99242049711586</v>
      </c>
      <c r="F27" s="14">
        <f t="shared" si="4"/>
        <v>451.49115724663511</v>
      </c>
      <c r="G27" s="14">
        <f t="shared" si="4"/>
        <v>515.98989399615448</v>
      </c>
      <c r="H27" s="14">
        <f t="shared" si="4"/>
        <v>580.48863074567385</v>
      </c>
      <c r="I27" s="53">
        <f>'Beregnet data'!T6</f>
        <v>644.9873674951931</v>
      </c>
      <c r="J27" s="14">
        <f t="shared" si="5"/>
        <v>709.48610424471246</v>
      </c>
      <c r="K27" s="14">
        <f t="shared" si="5"/>
        <v>773.98484099423172</v>
      </c>
      <c r="L27" s="14">
        <f t="shared" si="5"/>
        <v>838.48357774375108</v>
      </c>
      <c r="M27" s="14">
        <f t="shared" si="5"/>
        <v>902.98231449327022</v>
      </c>
      <c r="N27" s="14">
        <f t="shared" si="5"/>
        <v>967.48105124278959</v>
      </c>
      <c r="O27" s="14">
        <f t="shared" si="5"/>
        <v>1031.979787992309</v>
      </c>
      <c r="P27" s="14">
        <f t="shared" si="5"/>
        <v>1096.4785247418283</v>
      </c>
      <c r="Q27" s="14">
        <f t="shared" si="5"/>
        <v>1160.9772614913477</v>
      </c>
      <c r="R27" s="14">
        <f t="shared" si="5"/>
        <v>1225.4759982408668</v>
      </c>
      <c r="S27" s="14">
        <f t="shared" si="5"/>
        <v>1289.9747349903862</v>
      </c>
      <c r="T27" s="14">
        <f t="shared" si="6"/>
        <v>1418.9722084894249</v>
      </c>
      <c r="U27" s="14">
        <f t="shared" si="6"/>
        <v>1483.4709452389441</v>
      </c>
      <c r="V27" s="14">
        <f t="shared" si="6"/>
        <v>1547.9696819884634</v>
      </c>
      <c r="W27" s="14">
        <f t="shared" si="6"/>
        <v>1612.4684187379828</v>
      </c>
      <c r="X27" s="14">
        <f t="shared" si="6"/>
        <v>1676.9671554875022</v>
      </c>
      <c r="Y27" s="14">
        <f t="shared" si="6"/>
        <v>1805.9646289865404</v>
      </c>
      <c r="Z27" s="20">
        <f t="shared" si="6"/>
        <v>1934.9621024855792</v>
      </c>
    </row>
    <row r="28" spans="1:29" hidden="1" x14ac:dyDescent="0.25">
      <c r="A28" s="86"/>
      <c r="B28" s="68">
        <v>20</v>
      </c>
      <c r="C28" s="34">
        <f t="shared" si="4"/>
        <v>297.35333340677244</v>
      </c>
      <c r="D28" s="14">
        <f t="shared" si="4"/>
        <v>371.69166675846554</v>
      </c>
      <c r="E28" s="14">
        <f t="shared" si="4"/>
        <v>446.03000011015865</v>
      </c>
      <c r="F28" s="14">
        <f t="shared" si="4"/>
        <v>520.36833346185176</v>
      </c>
      <c r="G28" s="14">
        <f t="shared" si="4"/>
        <v>594.70666681354487</v>
      </c>
      <c r="H28" s="14">
        <f t="shared" si="4"/>
        <v>669.04500016523798</v>
      </c>
      <c r="I28" s="53">
        <f>'Beregnet data'!T7</f>
        <v>743.38333351693109</v>
      </c>
      <c r="J28" s="14">
        <f t="shared" si="5"/>
        <v>817.72166686862431</v>
      </c>
      <c r="K28" s="14">
        <f t="shared" si="5"/>
        <v>892.06000022031731</v>
      </c>
      <c r="L28" s="14">
        <f t="shared" si="5"/>
        <v>966.39833357201042</v>
      </c>
      <c r="M28" s="14">
        <f t="shared" si="5"/>
        <v>1040.7366669237035</v>
      </c>
      <c r="N28" s="14">
        <f t="shared" si="5"/>
        <v>1115.0750002753966</v>
      </c>
      <c r="O28" s="14">
        <f t="shared" si="5"/>
        <v>1189.4133336270897</v>
      </c>
      <c r="P28" s="14">
        <f t="shared" si="5"/>
        <v>1263.7516669787829</v>
      </c>
      <c r="Q28" s="14">
        <f t="shared" si="5"/>
        <v>1338.090000330476</v>
      </c>
      <c r="R28" s="14">
        <f t="shared" si="5"/>
        <v>1412.4283336821691</v>
      </c>
      <c r="S28" s="14">
        <f t="shared" si="5"/>
        <v>1486.7666670338622</v>
      </c>
      <c r="T28" s="14">
        <f t="shared" si="6"/>
        <v>1635.4433337372486</v>
      </c>
      <c r="U28" s="14">
        <f t="shared" si="6"/>
        <v>1709.7816670889413</v>
      </c>
      <c r="V28" s="14">
        <f t="shared" si="6"/>
        <v>1784.1200004406346</v>
      </c>
      <c r="W28" s="14">
        <f t="shared" si="6"/>
        <v>1858.4583337923277</v>
      </c>
      <c r="X28" s="14">
        <f t="shared" si="6"/>
        <v>1932.7966671440208</v>
      </c>
      <c r="Y28" s="14">
        <f t="shared" si="6"/>
        <v>2081.473333847407</v>
      </c>
      <c r="Z28" s="20">
        <f t="shared" si="6"/>
        <v>2230.1500005507933</v>
      </c>
    </row>
    <row r="29" spans="1:29" x14ac:dyDescent="0.25">
      <c r="A29" s="86"/>
      <c r="B29" s="31">
        <v>21</v>
      </c>
      <c r="C29" s="34">
        <f t="shared" si="4"/>
        <v>394.40475087736894</v>
      </c>
      <c r="D29" s="14">
        <f t="shared" si="4"/>
        <v>493.00593859671113</v>
      </c>
      <c r="E29" s="14">
        <f t="shared" si="4"/>
        <v>591.60712631605338</v>
      </c>
      <c r="F29" s="14">
        <f t="shared" si="4"/>
        <v>690.20831403539557</v>
      </c>
      <c r="G29" s="14">
        <f t="shared" si="4"/>
        <v>788.80950175473788</v>
      </c>
      <c r="H29" s="14">
        <f t="shared" si="4"/>
        <v>887.41068947408007</v>
      </c>
      <c r="I29" s="53">
        <f>'Beregnet data'!T8</f>
        <v>986.01187719342227</v>
      </c>
      <c r="J29" s="14">
        <f t="shared" si="5"/>
        <v>1084.6130649127647</v>
      </c>
      <c r="K29" s="14">
        <f t="shared" si="5"/>
        <v>1183.2142526321068</v>
      </c>
      <c r="L29" s="14">
        <f t="shared" si="5"/>
        <v>1281.8154403514491</v>
      </c>
      <c r="M29" s="14">
        <f t="shared" si="5"/>
        <v>1380.4166280707911</v>
      </c>
      <c r="N29" s="14">
        <f t="shared" si="5"/>
        <v>1479.0178157901335</v>
      </c>
      <c r="O29" s="14">
        <f t="shared" si="5"/>
        <v>1577.6190035094758</v>
      </c>
      <c r="P29" s="14">
        <f t="shared" si="5"/>
        <v>1676.2201912288178</v>
      </c>
      <c r="Q29" s="14">
        <f t="shared" si="5"/>
        <v>1774.8213789481601</v>
      </c>
      <c r="R29" s="14">
        <f t="shared" si="5"/>
        <v>1873.4225666675022</v>
      </c>
      <c r="S29" s="14">
        <f t="shared" si="5"/>
        <v>1972.0237543868445</v>
      </c>
      <c r="T29" s="14">
        <f t="shared" si="6"/>
        <v>2169.2261298255294</v>
      </c>
      <c r="U29" s="14">
        <f t="shared" si="6"/>
        <v>2267.8273175448712</v>
      </c>
      <c r="V29" s="14">
        <f t="shared" si="6"/>
        <v>2366.4285052642135</v>
      </c>
      <c r="W29" s="14">
        <f t="shared" si="6"/>
        <v>2465.0296929835558</v>
      </c>
      <c r="X29" s="14">
        <f t="shared" si="6"/>
        <v>2563.6308807028981</v>
      </c>
      <c r="Y29" s="14">
        <f t="shared" si="6"/>
        <v>2760.8332561415823</v>
      </c>
      <c r="Z29" s="20">
        <f t="shared" si="6"/>
        <v>2958.0356315802669</v>
      </c>
    </row>
    <row r="30" spans="1:29" x14ac:dyDescent="0.25">
      <c r="A30" s="86"/>
      <c r="B30" s="31">
        <v>22</v>
      </c>
      <c r="C30" s="34">
        <f t="shared" si="4"/>
        <v>509.59712110290303</v>
      </c>
      <c r="D30" s="14">
        <f t="shared" si="4"/>
        <v>636.99640137862878</v>
      </c>
      <c r="E30" s="14">
        <f t="shared" si="4"/>
        <v>764.39568165435446</v>
      </c>
      <c r="F30" s="14">
        <f t="shared" si="4"/>
        <v>891.79496193008026</v>
      </c>
      <c r="G30" s="14">
        <f t="shared" si="4"/>
        <v>1019.1942422058061</v>
      </c>
      <c r="H30" s="14">
        <f t="shared" si="4"/>
        <v>1146.5935224815319</v>
      </c>
      <c r="I30" s="53">
        <f>'Beregnet data'!T9</f>
        <v>1273.9928027572576</v>
      </c>
      <c r="J30" s="14">
        <f t="shared" si="5"/>
        <v>1401.3920830329835</v>
      </c>
      <c r="K30" s="14">
        <f t="shared" si="5"/>
        <v>1528.7913633087089</v>
      </c>
      <c r="L30" s="14">
        <f t="shared" si="5"/>
        <v>1656.1906435844348</v>
      </c>
      <c r="M30" s="14">
        <f t="shared" si="5"/>
        <v>1783.5899238601605</v>
      </c>
      <c r="N30" s="14">
        <f t="shared" si="5"/>
        <v>1910.9892041358862</v>
      </c>
      <c r="O30" s="14">
        <f t="shared" si="5"/>
        <v>2038.3884844116121</v>
      </c>
      <c r="P30" s="14">
        <f t="shared" si="5"/>
        <v>2165.7877646873376</v>
      </c>
      <c r="Q30" s="14">
        <f t="shared" si="5"/>
        <v>2293.1870449630637</v>
      </c>
      <c r="R30" s="14">
        <f t="shared" si="5"/>
        <v>2420.5863252387894</v>
      </c>
      <c r="S30" s="14">
        <f t="shared" si="5"/>
        <v>2547.9856055145151</v>
      </c>
      <c r="T30" s="14">
        <f t="shared" si="6"/>
        <v>2802.7841660659669</v>
      </c>
      <c r="U30" s="14">
        <f t="shared" si="6"/>
        <v>2930.1834463416922</v>
      </c>
      <c r="V30" s="14">
        <f t="shared" si="6"/>
        <v>3057.5827266174178</v>
      </c>
      <c r="W30" s="14">
        <f t="shared" si="6"/>
        <v>3184.982006893144</v>
      </c>
      <c r="X30" s="14">
        <f t="shared" si="6"/>
        <v>3312.3812871688697</v>
      </c>
      <c r="Y30" s="14">
        <f t="shared" si="6"/>
        <v>3567.179847720321</v>
      </c>
      <c r="Z30" s="20">
        <f t="shared" si="6"/>
        <v>3821.9784082717724</v>
      </c>
    </row>
    <row r="31" spans="1:29" hidden="1" x14ac:dyDescent="0.25">
      <c r="A31" s="86"/>
      <c r="B31" s="68">
        <v>30</v>
      </c>
      <c r="C31" s="34">
        <f t="shared" si="4"/>
        <v>446.03000011015865</v>
      </c>
      <c r="D31" s="14">
        <f t="shared" si="4"/>
        <v>557.53750013769832</v>
      </c>
      <c r="E31" s="14">
        <f t="shared" si="4"/>
        <v>669.04500016523798</v>
      </c>
      <c r="F31" s="14">
        <f t="shared" si="4"/>
        <v>780.55250019277764</v>
      </c>
      <c r="G31" s="14">
        <f t="shared" si="4"/>
        <v>892.06000022031731</v>
      </c>
      <c r="H31" s="14">
        <f t="shared" si="4"/>
        <v>1003.567500247857</v>
      </c>
      <c r="I31" s="53">
        <f>'Beregnet data'!T10</f>
        <v>1115.0750002753966</v>
      </c>
      <c r="J31" s="14">
        <f t="shared" si="5"/>
        <v>1226.5825003029363</v>
      </c>
      <c r="K31" s="14">
        <f t="shared" si="5"/>
        <v>1338.090000330476</v>
      </c>
      <c r="L31" s="14">
        <f t="shared" si="5"/>
        <v>1449.5975003580156</v>
      </c>
      <c r="M31" s="14">
        <f t="shared" si="5"/>
        <v>1561.1050003855553</v>
      </c>
      <c r="N31" s="14">
        <f t="shared" si="5"/>
        <v>1672.6125004130949</v>
      </c>
      <c r="O31" s="14">
        <f t="shared" si="5"/>
        <v>1784.1200004406346</v>
      </c>
      <c r="P31" s="14">
        <f t="shared" si="5"/>
        <v>1895.6275004681743</v>
      </c>
      <c r="Q31" s="14">
        <f t="shared" si="5"/>
        <v>2007.1350004957139</v>
      </c>
      <c r="R31" s="14">
        <f t="shared" si="5"/>
        <v>2118.6425005232536</v>
      </c>
      <c r="S31" s="14">
        <f t="shared" si="5"/>
        <v>2230.1500005507933</v>
      </c>
      <c r="T31" s="14">
        <f t="shared" si="6"/>
        <v>2453.1650006058726</v>
      </c>
      <c r="U31" s="14">
        <f t="shared" si="6"/>
        <v>2564.6725006334123</v>
      </c>
      <c r="V31" s="14">
        <f t="shared" si="6"/>
        <v>2676.1800006609519</v>
      </c>
      <c r="W31" s="14">
        <f t="shared" si="6"/>
        <v>2787.6875006884916</v>
      </c>
      <c r="X31" s="14">
        <f t="shared" si="6"/>
        <v>2899.1950007160312</v>
      </c>
      <c r="Y31" s="14">
        <f t="shared" si="6"/>
        <v>3122.2100007711106</v>
      </c>
      <c r="Z31" s="20">
        <f t="shared" si="6"/>
        <v>3345.2250008261899</v>
      </c>
    </row>
    <row r="32" spans="1:29" ht="15.75" thickBot="1" x14ac:dyDescent="0.3">
      <c r="A32" s="87"/>
      <c r="B32" s="32">
        <v>33</v>
      </c>
      <c r="C32" s="35">
        <f t="shared" si="4"/>
        <v>726.39916718875247</v>
      </c>
      <c r="D32" s="21">
        <f t="shared" si="4"/>
        <v>907.99895898594059</v>
      </c>
      <c r="E32" s="21">
        <f t="shared" si="4"/>
        <v>1089.5987507831287</v>
      </c>
      <c r="F32" s="21">
        <f t="shared" si="4"/>
        <v>1271.1985425803168</v>
      </c>
      <c r="G32" s="21">
        <f t="shared" si="4"/>
        <v>1452.7983343775049</v>
      </c>
      <c r="H32" s="21">
        <f t="shared" si="4"/>
        <v>1634.3981261746931</v>
      </c>
      <c r="I32" s="61">
        <f>'Beregnet data'!T11</f>
        <v>1815.9979179718812</v>
      </c>
      <c r="J32" s="21">
        <f t="shared" si="5"/>
        <v>1997.5977097690695</v>
      </c>
      <c r="K32" s="21">
        <f t="shared" si="5"/>
        <v>2179.1975015662574</v>
      </c>
      <c r="L32" s="21">
        <f t="shared" si="5"/>
        <v>2360.7972933634455</v>
      </c>
      <c r="M32" s="21">
        <f t="shared" si="5"/>
        <v>2542.3970851606337</v>
      </c>
      <c r="N32" s="21">
        <f t="shared" si="5"/>
        <v>2723.9968769578218</v>
      </c>
      <c r="O32" s="21">
        <f t="shared" si="5"/>
        <v>2905.5966687550099</v>
      </c>
      <c r="P32" s="21">
        <f t="shared" si="5"/>
        <v>3087.196460552198</v>
      </c>
      <c r="Q32" s="21">
        <f t="shared" si="5"/>
        <v>3268.7962523493861</v>
      </c>
      <c r="R32" s="21">
        <f t="shared" si="5"/>
        <v>3450.3960441465742</v>
      </c>
      <c r="S32" s="21">
        <f t="shared" si="5"/>
        <v>3631.9958359437624</v>
      </c>
      <c r="T32" s="21">
        <f t="shared" si="6"/>
        <v>3995.195419538139</v>
      </c>
      <c r="U32" s="21">
        <f t="shared" si="6"/>
        <v>4176.7952113353267</v>
      </c>
      <c r="V32" s="21">
        <f t="shared" si="6"/>
        <v>4358.3950031325148</v>
      </c>
      <c r="W32" s="21">
        <f t="shared" si="6"/>
        <v>4539.9947949297029</v>
      </c>
      <c r="X32" s="21">
        <f t="shared" si="6"/>
        <v>4721.5945867268911</v>
      </c>
      <c r="Y32" s="21">
        <f t="shared" si="6"/>
        <v>5084.7941703212673</v>
      </c>
      <c r="Z32" s="22">
        <f t="shared" si="6"/>
        <v>5447.9937539156435</v>
      </c>
    </row>
    <row r="33" spans="1:26" ht="5.0999999999999996" customHeight="1" x14ac:dyDescent="0.25">
      <c r="I33" s="7"/>
    </row>
    <row r="34" spans="1:26" hidden="1" x14ac:dyDescent="0.25">
      <c r="A34" s="85" t="s">
        <v>9</v>
      </c>
      <c r="B34" s="66">
        <v>10</v>
      </c>
      <c r="C34" s="33">
        <f t="shared" ref="C34:H40" si="7">$I34*(C$10/1000)</f>
        <v>199.19406267191869</v>
      </c>
      <c r="D34" s="18">
        <f t="shared" si="7"/>
        <v>248.99257833989836</v>
      </c>
      <c r="E34" s="18">
        <f t="shared" si="7"/>
        <v>298.79109400787803</v>
      </c>
      <c r="F34" s="18">
        <f t="shared" si="7"/>
        <v>348.58960967585767</v>
      </c>
      <c r="G34" s="18">
        <f t="shared" si="7"/>
        <v>398.38812534383737</v>
      </c>
      <c r="H34" s="18">
        <f t="shared" si="7"/>
        <v>448.18664101181707</v>
      </c>
      <c r="I34" s="60">
        <f>'Beregnet data'!U5</f>
        <v>497.98515667979672</v>
      </c>
      <c r="J34" s="18">
        <f t="shared" ref="J34:S40" si="8">$I34*(J$10/1000)</f>
        <v>547.78367234777647</v>
      </c>
      <c r="K34" s="18">
        <f t="shared" si="8"/>
        <v>597.58218801575606</v>
      </c>
      <c r="L34" s="18">
        <f t="shared" si="8"/>
        <v>647.38070368373576</v>
      </c>
      <c r="M34" s="18">
        <f t="shared" si="8"/>
        <v>697.17921935171535</v>
      </c>
      <c r="N34" s="18">
        <f t="shared" si="8"/>
        <v>746.97773501969505</v>
      </c>
      <c r="O34" s="18">
        <f t="shared" si="8"/>
        <v>796.77625068767475</v>
      </c>
      <c r="P34" s="18">
        <f t="shared" si="8"/>
        <v>846.57476635565445</v>
      </c>
      <c r="Q34" s="18">
        <f t="shared" si="8"/>
        <v>896.37328202363415</v>
      </c>
      <c r="R34" s="18">
        <f t="shared" si="8"/>
        <v>946.17179769161373</v>
      </c>
      <c r="S34" s="18">
        <f t="shared" si="8"/>
        <v>995.97031335959343</v>
      </c>
      <c r="T34" s="18">
        <f t="shared" ref="T34:Z40" si="9">$I34*(T$10/1000)</f>
        <v>1095.5673446955529</v>
      </c>
      <c r="U34" s="18">
        <f t="shared" si="9"/>
        <v>1145.3658603635324</v>
      </c>
      <c r="V34" s="18">
        <f t="shared" si="9"/>
        <v>1195.1643760315121</v>
      </c>
      <c r="W34" s="18">
        <f t="shared" si="9"/>
        <v>1244.9628916994918</v>
      </c>
      <c r="X34" s="18">
        <f t="shared" si="9"/>
        <v>1294.7614073674715</v>
      </c>
      <c r="Y34" s="18">
        <f t="shared" si="9"/>
        <v>1394.3584387034307</v>
      </c>
      <c r="Z34" s="19">
        <f t="shared" si="9"/>
        <v>1493.9554700393901</v>
      </c>
    </row>
    <row r="35" spans="1:26" x14ac:dyDescent="0.25">
      <c r="A35" s="86"/>
      <c r="B35" s="31">
        <v>11</v>
      </c>
      <c r="C35" s="34">
        <f t="shared" si="7"/>
        <v>311.94253376987808</v>
      </c>
      <c r="D35" s="14">
        <f t="shared" si="7"/>
        <v>389.9281672123476</v>
      </c>
      <c r="E35" s="14">
        <f t="shared" si="7"/>
        <v>467.91380065481712</v>
      </c>
      <c r="F35" s="14">
        <f t="shared" si="7"/>
        <v>545.89943409728664</v>
      </c>
      <c r="G35" s="14">
        <f t="shared" si="7"/>
        <v>623.88506753975616</v>
      </c>
      <c r="H35" s="14">
        <f t="shared" si="7"/>
        <v>701.87070098222569</v>
      </c>
      <c r="I35" s="53">
        <f>'Beregnet data'!U6</f>
        <v>779.85633442469521</v>
      </c>
      <c r="J35" s="14">
        <f t="shared" si="8"/>
        <v>857.84196786716484</v>
      </c>
      <c r="K35" s="14">
        <f t="shared" si="8"/>
        <v>935.82760130963425</v>
      </c>
      <c r="L35" s="14">
        <f t="shared" si="8"/>
        <v>1013.8132347521038</v>
      </c>
      <c r="M35" s="14">
        <f t="shared" si="8"/>
        <v>1091.7988681945733</v>
      </c>
      <c r="N35" s="14">
        <f t="shared" si="8"/>
        <v>1169.7845016370429</v>
      </c>
      <c r="O35" s="14">
        <f t="shared" si="8"/>
        <v>1247.7701350795123</v>
      </c>
      <c r="P35" s="14">
        <f t="shared" si="8"/>
        <v>1325.7557685219817</v>
      </c>
      <c r="Q35" s="14">
        <f t="shared" si="8"/>
        <v>1403.7414019644514</v>
      </c>
      <c r="R35" s="14">
        <f t="shared" si="8"/>
        <v>1481.7270354069208</v>
      </c>
      <c r="S35" s="14">
        <f t="shared" si="8"/>
        <v>1559.7126688493904</v>
      </c>
      <c r="T35" s="14">
        <f t="shared" si="9"/>
        <v>1715.6839357343297</v>
      </c>
      <c r="U35" s="14">
        <f t="shared" si="9"/>
        <v>1793.6695691767989</v>
      </c>
      <c r="V35" s="14">
        <f t="shared" si="9"/>
        <v>1871.6552026192685</v>
      </c>
      <c r="W35" s="14">
        <f t="shared" si="9"/>
        <v>1949.6408360617379</v>
      </c>
      <c r="X35" s="14">
        <f t="shared" si="9"/>
        <v>2027.6264695042075</v>
      </c>
      <c r="Y35" s="14">
        <f t="shared" si="9"/>
        <v>2183.5977363891466</v>
      </c>
      <c r="Z35" s="20">
        <f t="shared" si="9"/>
        <v>2339.5690032740858</v>
      </c>
    </row>
    <row r="36" spans="1:26" hidden="1" x14ac:dyDescent="0.25">
      <c r="A36" s="86"/>
      <c r="B36" s="68">
        <v>20</v>
      </c>
      <c r="C36" s="34">
        <f t="shared" si="7"/>
        <v>358.54931280945374</v>
      </c>
      <c r="D36" s="14">
        <f t="shared" si="7"/>
        <v>448.18664101181713</v>
      </c>
      <c r="E36" s="14">
        <f t="shared" si="7"/>
        <v>537.82396921418058</v>
      </c>
      <c r="F36" s="14">
        <f t="shared" si="7"/>
        <v>627.46129741654397</v>
      </c>
      <c r="G36" s="14">
        <f t="shared" si="7"/>
        <v>717.09862561890748</v>
      </c>
      <c r="H36" s="14">
        <f t="shared" si="7"/>
        <v>806.73595382127087</v>
      </c>
      <c r="I36" s="53">
        <f>'Beregnet data'!U7</f>
        <v>896.37328202363426</v>
      </c>
      <c r="J36" s="14">
        <f t="shared" si="8"/>
        <v>986.01061022599777</v>
      </c>
      <c r="K36" s="14">
        <f t="shared" si="8"/>
        <v>1075.6479384283612</v>
      </c>
      <c r="L36" s="14">
        <f t="shared" si="8"/>
        <v>1165.2852666307247</v>
      </c>
      <c r="M36" s="14">
        <f t="shared" si="8"/>
        <v>1254.9225948330879</v>
      </c>
      <c r="N36" s="14">
        <f t="shared" si="8"/>
        <v>1344.5599230354514</v>
      </c>
      <c r="O36" s="14">
        <f t="shared" si="8"/>
        <v>1434.197251237815</v>
      </c>
      <c r="P36" s="14">
        <f t="shared" si="8"/>
        <v>1523.8345794401782</v>
      </c>
      <c r="Q36" s="14">
        <f t="shared" si="8"/>
        <v>1613.4719076425417</v>
      </c>
      <c r="R36" s="14">
        <f t="shared" si="8"/>
        <v>1703.109235844905</v>
      </c>
      <c r="S36" s="14">
        <f t="shared" si="8"/>
        <v>1792.7465640472685</v>
      </c>
      <c r="T36" s="14">
        <f t="shared" si="9"/>
        <v>1972.0212204519955</v>
      </c>
      <c r="U36" s="14">
        <f t="shared" si="9"/>
        <v>2061.6585486543586</v>
      </c>
      <c r="V36" s="14">
        <f t="shared" si="9"/>
        <v>2151.2958768567223</v>
      </c>
      <c r="W36" s="14">
        <f t="shared" si="9"/>
        <v>2240.9332050590856</v>
      </c>
      <c r="X36" s="36">
        <f t="shared" si="9"/>
        <v>2330.5705332614493</v>
      </c>
      <c r="Y36" s="36">
        <f t="shared" si="9"/>
        <v>2509.8451896661759</v>
      </c>
      <c r="Z36" s="37">
        <f t="shared" si="9"/>
        <v>2689.1198460709029</v>
      </c>
    </row>
    <row r="37" spans="1:26" x14ac:dyDescent="0.25">
      <c r="A37" s="86"/>
      <c r="B37" s="31">
        <v>21</v>
      </c>
      <c r="C37" s="34">
        <f t="shared" si="7"/>
        <v>471.20005921935865</v>
      </c>
      <c r="D37" s="14">
        <f t="shared" si="7"/>
        <v>589.00007402419828</v>
      </c>
      <c r="E37" s="14">
        <f t="shared" si="7"/>
        <v>706.80008882903792</v>
      </c>
      <c r="F37" s="14">
        <f t="shared" si="7"/>
        <v>824.60010363387755</v>
      </c>
      <c r="G37" s="14">
        <f t="shared" si="7"/>
        <v>942.4001184387173</v>
      </c>
      <c r="H37" s="14">
        <f t="shared" si="7"/>
        <v>1060.200133243557</v>
      </c>
      <c r="I37" s="53">
        <f>'Beregnet data'!U8</f>
        <v>1178.0001480483966</v>
      </c>
      <c r="J37" s="14">
        <f t="shared" si="8"/>
        <v>1295.8001628532363</v>
      </c>
      <c r="K37" s="14">
        <f t="shared" si="8"/>
        <v>1413.6001776580758</v>
      </c>
      <c r="L37" s="14">
        <f t="shared" si="8"/>
        <v>1531.4001924629156</v>
      </c>
      <c r="M37" s="14">
        <f t="shared" si="8"/>
        <v>1649.2002072677551</v>
      </c>
      <c r="N37" s="14">
        <f t="shared" si="8"/>
        <v>1767.0002220725949</v>
      </c>
      <c r="O37" s="14">
        <f t="shared" si="8"/>
        <v>1884.8002368774346</v>
      </c>
      <c r="P37" s="14">
        <f t="shared" si="8"/>
        <v>2002.6002516822741</v>
      </c>
      <c r="Q37" s="14">
        <f t="shared" si="8"/>
        <v>2120.4002664871141</v>
      </c>
      <c r="R37" s="14">
        <f t="shared" si="8"/>
        <v>2238.2002812919532</v>
      </c>
      <c r="S37" s="14">
        <f t="shared" si="8"/>
        <v>2356.0002960967931</v>
      </c>
      <c r="T37" s="14">
        <f t="shared" si="9"/>
        <v>2591.6003257064726</v>
      </c>
      <c r="U37" s="14">
        <f t="shared" si="9"/>
        <v>2709.4003405113117</v>
      </c>
      <c r="V37" s="14">
        <f t="shared" si="9"/>
        <v>2827.2003553161517</v>
      </c>
      <c r="W37" s="14">
        <f t="shared" si="9"/>
        <v>2945.0003701209916</v>
      </c>
      <c r="X37" s="36">
        <f t="shared" si="9"/>
        <v>3062.8003849258312</v>
      </c>
      <c r="Y37" s="36">
        <f t="shared" si="9"/>
        <v>3298.4004145355102</v>
      </c>
      <c r="Z37" s="37">
        <f t="shared" si="9"/>
        <v>3534.0004441451897</v>
      </c>
    </row>
    <row r="38" spans="1:26" x14ac:dyDescent="0.25">
      <c r="A38" s="86"/>
      <c r="B38" s="31">
        <v>22</v>
      </c>
      <c r="C38" s="34">
        <f t="shared" si="7"/>
        <v>609.59576130881908</v>
      </c>
      <c r="D38" s="14">
        <f t="shared" si="7"/>
        <v>761.99470163602382</v>
      </c>
      <c r="E38" s="14">
        <f t="shared" si="7"/>
        <v>914.39364196322856</v>
      </c>
      <c r="F38" s="14">
        <f t="shared" si="7"/>
        <v>1066.7925822904333</v>
      </c>
      <c r="G38" s="14">
        <f t="shared" si="7"/>
        <v>1219.1915226176382</v>
      </c>
      <c r="H38" s="14">
        <f t="shared" si="7"/>
        <v>1371.590462944843</v>
      </c>
      <c r="I38" s="53">
        <f>'Beregnet data'!U9</f>
        <v>1523.9894032720476</v>
      </c>
      <c r="J38" s="14">
        <f t="shared" si="8"/>
        <v>1676.3883435992525</v>
      </c>
      <c r="K38" s="14">
        <f t="shared" si="8"/>
        <v>1828.7872839264571</v>
      </c>
      <c r="L38" s="14">
        <f t="shared" si="8"/>
        <v>1981.186224253662</v>
      </c>
      <c r="M38" s="14">
        <f t="shared" si="8"/>
        <v>2133.5851645808666</v>
      </c>
      <c r="N38" s="14">
        <f t="shared" si="8"/>
        <v>2285.9841049080715</v>
      </c>
      <c r="O38" s="14">
        <f t="shared" si="8"/>
        <v>2438.3830452352763</v>
      </c>
      <c r="P38" s="14">
        <f t="shared" si="8"/>
        <v>2590.7819855624807</v>
      </c>
      <c r="Q38" s="14">
        <f t="shared" si="8"/>
        <v>2743.180925889686</v>
      </c>
      <c r="R38" s="14">
        <f t="shared" si="8"/>
        <v>2895.5798662168904</v>
      </c>
      <c r="S38" s="14">
        <f t="shared" si="8"/>
        <v>3047.9788065440953</v>
      </c>
      <c r="T38" s="14">
        <f t="shared" si="9"/>
        <v>3352.776687198505</v>
      </c>
      <c r="U38" s="14">
        <f t="shared" si="9"/>
        <v>3505.1756275257094</v>
      </c>
      <c r="V38" s="14">
        <f t="shared" si="9"/>
        <v>3657.5745678529142</v>
      </c>
      <c r="W38" s="14">
        <f t="shared" si="9"/>
        <v>3809.9735081801191</v>
      </c>
      <c r="X38" s="36">
        <f t="shared" si="9"/>
        <v>3962.372448507324</v>
      </c>
      <c r="Y38" s="36">
        <f t="shared" si="9"/>
        <v>4267.1703291617332</v>
      </c>
      <c r="Z38" s="37">
        <f t="shared" si="9"/>
        <v>4571.9682098161429</v>
      </c>
    </row>
    <row r="39" spans="1:26" hidden="1" x14ac:dyDescent="0.25">
      <c r="A39" s="86"/>
      <c r="B39" s="68">
        <v>30</v>
      </c>
      <c r="C39" s="34">
        <f t="shared" si="7"/>
        <v>537.82396921418047</v>
      </c>
      <c r="D39" s="14">
        <f t="shared" si="7"/>
        <v>672.27996151772561</v>
      </c>
      <c r="E39" s="14">
        <f t="shared" si="7"/>
        <v>806.73595382127075</v>
      </c>
      <c r="F39" s="14">
        <f t="shared" si="7"/>
        <v>941.19194612481579</v>
      </c>
      <c r="G39" s="14">
        <f t="shared" si="7"/>
        <v>1075.6479384283609</v>
      </c>
      <c r="H39" s="14">
        <f t="shared" si="7"/>
        <v>1210.1039307319061</v>
      </c>
      <c r="I39" s="53">
        <f>'Beregnet data'!U10</f>
        <v>1344.5599230354512</v>
      </c>
      <c r="J39" s="14">
        <f t="shared" si="8"/>
        <v>1479.0159153389964</v>
      </c>
      <c r="K39" s="14">
        <f t="shared" si="8"/>
        <v>1613.4719076425415</v>
      </c>
      <c r="L39" s="14">
        <f t="shared" si="8"/>
        <v>1747.9278999460867</v>
      </c>
      <c r="M39" s="14">
        <f t="shared" si="8"/>
        <v>1882.3838922496316</v>
      </c>
      <c r="N39" s="14">
        <f t="shared" si="8"/>
        <v>2016.8398845531769</v>
      </c>
      <c r="O39" s="14">
        <f t="shared" si="8"/>
        <v>2151.2958768567219</v>
      </c>
      <c r="P39" s="14">
        <f t="shared" si="8"/>
        <v>2285.7518691602672</v>
      </c>
      <c r="Q39" s="14">
        <f t="shared" si="8"/>
        <v>2420.2078614638122</v>
      </c>
      <c r="R39" s="14">
        <f t="shared" si="8"/>
        <v>2554.6638537673571</v>
      </c>
      <c r="S39" s="14">
        <f t="shared" si="8"/>
        <v>2689.1198460709024</v>
      </c>
      <c r="T39" s="14">
        <f t="shared" si="9"/>
        <v>2958.0318306779927</v>
      </c>
      <c r="U39" s="14">
        <f t="shared" si="9"/>
        <v>3092.4878229815376</v>
      </c>
      <c r="V39" s="14">
        <f t="shared" si="9"/>
        <v>3226.943815285083</v>
      </c>
      <c r="W39" s="14">
        <f t="shared" si="9"/>
        <v>3361.3998075886279</v>
      </c>
      <c r="X39" s="36">
        <f t="shared" si="9"/>
        <v>3495.8557998921733</v>
      </c>
      <c r="Y39" s="36">
        <f t="shared" si="9"/>
        <v>3764.7677844992631</v>
      </c>
      <c r="Z39" s="37">
        <f t="shared" si="9"/>
        <v>4033.6797691063539</v>
      </c>
    </row>
    <row r="40" spans="1:26" ht="15.75" thickBot="1" x14ac:dyDescent="0.3">
      <c r="A40" s="87"/>
      <c r="B40" s="32">
        <v>33</v>
      </c>
      <c r="C40" s="35">
        <f t="shared" si="7"/>
        <v>870.39704183550441</v>
      </c>
      <c r="D40" s="21">
        <f t="shared" si="7"/>
        <v>1087.9963022943805</v>
      </c>
      <c r="E40" s="21">
        <f t="shared" si="7"/>
        <v>1305.5955627532564</v>
      </c>
      <c r="F40" s="21">
        <f t="shared" si="7"/>
        <v>1523.1948232121326</v>
      </c>
      <c r="G40" s="21">
        <f t="shared" si="7"/>
        <v>1740.7940836710088</v>
      </c>
      <c r="H40" s="21">
        <f t="shared" si="7"/>
        <v>1958.393344129885</v>
      </c>
      <c r="I40" s="61">
        <f>'Beregnet data'!U11</f>
        <v>2175.992604588761</v>
      </c>
      <c r="J40" s="21">
        <f t="shared" si="8"/>
        <v>2393.5918650476374</v>
      </c>
      <c r="K40" s="21">
        <f t="shared" si="8"/>
        <v>2611.1911255065129</v>
      </c>
      <c r="L40" s="21">
        <f t="shared" si="8"/>
        <v>2828.7903859653893</v>
      </c>
      <c r="M40" s="21">
        <f t="shared" si="8"/>
        <v>3046.3896464242653</v>
      </c>
      <c r="N40" s="21">
        <f t="shared" si="8"/>
        <v>3263.9889068831417</v>
      </c>
      <c r="O40" s="21">
        <f t="shared" si="8"/>
        <v>3481.5881673420176</v>
      </c>
      <c r="P40" s="21">
        <f t="shared" si="8"/>
        <v>3699.1874278008936</v>
      </c>
      <c r="Q40" s="21">
        <f t="shared" si="8"/>
        <v>3916.78668825977</v>
      </c>
      <c r="R40" s="21">
        <f t="shared" si="8"/>
        <v>4134.3859487186455</v>
      </c>
      <c r="S40" s="21">
        <f t="shared" si="8"/>
        <v>4351.9852091775219</v>
      </c>
      <c r="T40" s="21">
        <f t="shared" si="9"/>
        <v>4787.1837300952748</v>
      </c>
      <c r="U40" s="21">
        <f t="shared" si="9"/>
        <v>5004.7829905541503</v>
      </c>
      <c r="V40" s="21">
        <f t="shared" si="9"/>
        <v>5222.3822510130258</v>
      </c>
      <c r="W40" s="21">
        <f t="shared" si="9"/>
        <v>5439.9815114719022</v>
      </c>
      <c r="X40" s="21">
        <f t="shared" si="9"/>
        <v>5657.5807719307786</v>
      </c>
      <c r="Y40" s="21">
        <f t="shared" si="9"/>
        <v>6092.7792928485305</v>
      </c>
      <c r="Z40" s="22">
        <f t="shared" si="9"/>
        <v>6527.9778137662834</v>
      </c>
    </row>
    <row r="41" spans="1:26" ht="5.0999999999999996" customHeight="1" x14ac:dyDescent="0.25">
      <c r="I41" s="7"/>
    </row>
    <row r="42" spans="1:26" hidden="1" x14ac:dyDescent="0.25">
      <c r="A42" s="85" t="s">
        <v>8</v>
      </c>
      <c r="B42" s="66">
        <v>10</v>
      </c>
      <c r="C42" s="33">
        <f t="shared" ref="C42:H48" si="10">$I42*(C$10/1000)</f>
        <v>232.79282595003849</v>
      </c>
      <c r="D42" s="18">
        <f t="shared" si="10"/>
        <v>290.99103243754809</v>
      </c>
      <c r="E42" s="18">
        <f t="shared" si="10"/>
        <v>349.18923892505768</v>
      </c>
      <c r="F42" s="18">
        <f t="shared" si="10"/>
        <v>407.38744541256727</v>
      </c>
      <c r="G42" s="18">
        <f t="shared" si="10"/>
        <v>465.58565190007698</v>
      </c>
      <c r="H42" s="18">
        <f t="shared" si="10"/>
        <v>523.78385838758652</v>
      </c>
      <c r="I42" s="60">
        <f>'Beregnet data'!V5</f>
        <v>581.98206487509617</v>
      </c>
      <c r="J42" s="18">
        <f t="shared" ref="J42:S48" si="11">$I42*(J$10/1000)</f>
        <v>640.18027136260582</v>
      </c>
      <c r="K42" s="18">
        <f t="shared" si="11"/>
        <v>698.37847785011536</v>
      </c>
      <c r="L42" s="18">
        <f t="shared" si="11"/>
        <v>756.57668433762501</v>
      </c>
      <c r="M42" s="18">
        <f t="shared" si="11"/>
        <v>814.77489082513455</v>
      </c>
      <c r="N42" s="18">
        <f t="shared" si="11"/>
        <v>872.97309731264431</v>
      </c>
      <c r="O42" s="18">
        <f t="shared" si="11"/>
        <v>931.17130380015396</v>
      </c>
      <c r="P42" s="18">
        <f t="shared" si="11"/>
        <v>989.3695102876635</v>
      </c>
      <c r="Q42" s="18">
        <f t="shared" si="11"/>
        <v>1047.567716775173</v>
      </c>
      <c r="R42" s="18">
        <f t="shared" si="11"/>
        <v>1105.7659232626827</v>
      </c>
      <c r="S42" s="18">
        <f t="shared" si="11"/>
        <v>1163.9641297501923</v>
      </c>
      <c r="T42" s="18">
        <f t="shared" ref="T42:Z48" si="12">$I42*(T$10/1000)</f>
        <v>1280.3605427252116</v>
      </c>
      <c r="U42" s="18">
        <f t="shared" si="12"/>
        <v>1338.5587492127211</v>
      </c>
      <c r="V42" s="18">
        <f t="shared" si="12"/>
        <v>1396.7569557002307</v>
      </c>
      <c r="W42" s="18">
        <f t="shared" si="12"/>
        <v>1454.9551621877404</v>
      </c>
      <c r="X42" s="18">
        <f t="shared" si="12"/>
        <v>1513.15336867525</v>
      </c>
      <c r="Y42" s="18">
        <f t="shared" si="12"/>
        <v>1629.5497816502691</v>
      </c>
      <c r="Z42" s="19">
        <f t="shared" si="12"/>
        <v>1745.9461946252886</v>
      </c>
    </row>
    <row r="43" spans="1:26" x14ac:dyDescent="0.25">
      <c r="A43" s="86"/>
      <c r="B43" s="31">
        <v>11</v>
      </c>
      <c r="C43" s="34">
        <f t="shared" si="10"/>
        <v>363.20195329849435</v>
      </c>
      <c r="D43" s="14">
        <f t="shared" si="10"/>
        <v>454.00244162311787</v>
      </c>
      <c r="E43" s="14">
        <f t="shared" si="10"/>
        <v>544.8029299477414</v>
      </c>
      <c r="F43" s="14">
        <f t="shared" si="10"/>
        <v>635.60341827236493</v>
      </c>
      <c r="G43" s="14">
        <f t="shared" si="10"/>
        <v>726.40390659698869</v>
      </c>
      <c r="H43" s="14">
        <f t="shared" si="10"/>
        <v>817.20439492161222</v>
      </c>
      <c r="I43" s="53">
        <f>'Beregnet data'!V6</f>
        <v>908.00488324623575</v>
      </c>
      <c r="J43" s="14">
        <f t="shared" si="11"/>
        <v>998.80537157085939</v>
      </c>
      <c r="K43" s="14">
        <f t="shared" si="11"/>
        <v>1089.6058598954828</v>
      </c>
      <c r="L43" s="14">
        <f t="shared" si="11"/>
        <v>1180.4063482201066</v>
      </c>
      <c r="M43" s="14">
        <f t="shared" si="11"/>
        <v>1271.2068365447299</v>
      </c>
      <c r="N43" s="14">
        <f t="shared" si="11"/>
        <v>1362.0073248693536</v>
      </c>
      <c r="O43" s="14">
        <f t="shared" si="11"/>
        <v>1452.8078131939774</v>
      </c>
      <c r="P43" s="14">
        <f t="shared" si="11"/>
        <v>1543.6083015186007</v>
      </c>
      <c r="Q43" s="14">
        <f t="shared" si="11"/>
        <v>1634.4087898432244</v>
      </c>
      <c r="R43" s="14">
        <f t="shared" si="11"/>
        <v>1725.2092781678477</v>
      </c>
      <c r="S43" s="14">
        <f t="shared" si="11"/>
        <v>1816.0097664924715</v>
      </c>
      <c r="T43" s="14">
        <f t="shared" si="12"/>
        <v>1997.6107431417188</v>
      </c>
      <c r="U43" s="14">
        <f t="shared" si="12"/>
        <v>2088.4112314663421</v>
      </c>
      <c r="V43" s="14">
        <f t="shared" si="12"/>
        <v>2179.2117197909656</v>
      </c>
      <c r="W43" s="14">
        <f t="shared" si="12"/>
        <v>2270.0122081155896</v>
      </c>
      <c r="X43" s="14">
        <f t="shared" si="12"/>
        <v>2360.8126964402131</v>
      </c>
      <c r="Y43" s="14">
        <f t="shared" si="12"/>
        <v>2542.4136730894597</v>
      </c>
      <c r="Z43" s="20">
        <f t="shared" si="12"/>
        <v>2724.0146497387072</v>
      </c>
    </row>
    <row r="44" spans="1:26" hidden="1" x14ac:dyDescent="0.25">
      <c r="A44" s="86"/>
      <c r="B44" s="68">
        <v>20</v>
      </c>
      <c r="C44" s="34">
        <f t="shared" si="10"/>
        <v>419.02708671006923</v>
      </c>
      <c r="D44" s="14">
        <f t="shared" si="10"/>
        <v>523.78385838758652</v>
      </c>
      <c r="E44" s="14">
        <f t="shared" si="10"/>
        <v>628.54063006510376</v>
      </c>
      <c r="F44" s="14">
        <f t="shared" si="10"/>
        <v>733.2974017426211</v>
      </c>
      <c r="G44" s="14">
        <f t="shared" si="10"/>
        <v>838.05417342013845</v>
      </c>
      <c r="H44" s="14">
        <f t="shared" si="10"/>
        <v>942.8109450976558</v>
      </c>
      <c r="I44" s="53">
        <f>'Beregnet data'!V7</f>
        <v>1047.567716775173</v>
      </c>
      <c r="J44" s="14">
        <f t="shared" si="11"/>
        <v>1152.3244884526905</v>
      </c>
      <c r="K44" s="14">
        <f t="shared" si="11"/>
        <v>1257.0812601302075</v>
      </c>
      <c r="L44" s="14">
        <f t="shared" si="11"/>
        <v>1361.838031807725</v>
      </c>
      <c r="M44" s="14">
        <f t="shared" si="11"/>
        <v>1466.5948034852422</v>
      </c>
      <c r="N44" s="14">
        <f t="shared" si="11"/>
        <v>1571.3515751627597</v>
      </c>
      <c r="O44" s="14">
        <f t="shared" si="11"/>
        <v>1676.1083468402769</v>
      </c>
      <c r="P44" s="14">
        <f t="shared" si="11"/>
        <v>1780.8651185177941</v>
      </c>
      <c r="Q44" s="14">
        <f t="shared" si="11"/>
        <v>1885.6218901953116</v>
      </c>
      <c r="R44" s="14">
        <f t="shared" si="11"/>
        <v>1990.3786618728286</v>
      </c>
      <c r="S44" s="14">
        <f t="shared" si="11"/>
        <v>2095.1354335503461</v>
      </c>
      <c r="T44" s="14">
        <f t="shared" si="12"/>
        <v>2304.648976905381</v>
      </c>
      <c r="U44" s="14">
        <f t="shared" si="12"/>
        <v>2409.405748582898</v>
      </c>
      <c r="V44" s="14">
        <f t="shared" si="12"/>
        <v>2514.162520260415</v>
      </c>
      <c r="W44" s="14">
        <f t="shared" si="12"/>
        <v>2618.9192919379325</v>
      </c>
      <c r="X44" s="14">
        <f t="shared" si="12"/>
        <v>2723.6760636154499</v>
      </c>
      <c r="Y44" s="14">
        <f t="shared" si="12"/>
        <v>2933.1896069704844</v>
      </c>
      <c r="Z44" s="20">
        <f t="shared" si="12"/>
        <v>3142.7031503255193</v>
      </c>
    </row>
    <row r="45" spans="1:26" x14ac:dyDescent="0.25">
      <c r="A45" s="86"/>
      <c r="B45" s="31">
        <v>21</v>
      </c>
      <c r="C45" s="34">
        <f t="shared" si="10"/>
        <v>541.19629021434798</v>
      </c>
      <c r="D45" s="14">
        <f t="shared" si="10"/>
        <v>676.49536276793492</v>
      </c>
      <c r="E45" s="14">
        <f t="shared" si="10"/>
        <v>811.79443532152186</v>
      </c>
      <c r="F45" s="14">
        <f t="shared" si="10"/>
        <v>947.0935078751088</v>
      </c>
      <c r="G45" s="14">
        <f t="shared" si="10"/>
        <v>1082.392580428696</v>
      </c>
      <c r="H45" s="14">
        <f t="shared" si="10"/>
        <v>1217.6916529822829</v>
      </c>
      <c r="I45" s="53">
        <f>'Beregnet data'!V8</f>
        <v>1352.9907255358698</v>
      </c>
      <c r="J45" s="14">
        <f t="shared" si="11"/>
        <v>1488.289798089457</v>
      </c>
      <c r="K45" s="14">
        <f t="shared" si="11"/>
        <v>1623.5888706430437</v>
      </c>
      <c r="L45" s="14">
        <f t="shared" si="11"/>
        <v>1758.8879431966309</v>
      </c>
      <c r="M45" s="14">
        <f t="shared" si="11"/>
        <v>1894.1870157502176</v>
      </c>
      <c r="N45" s="14">
        <f t="shared" si="11"/>
        <v>2029.4860883038048</v>
      </c>
      <c r="O45" s="14">
        <f t="shared" si="11"/>
        <v>2164.7851608573919</v>
      </c>
      <c r="P45" s="14">
        <f t="shared" si="11"/>
        <v>2300.0842334109789</v>
      </c>
      <c r="Q45" s="14">
        <f t="shared" si="11"/>
        <v>2435.3833059645658</v>
      </c>
      <c r="R45" s="14">
        <f t="shared" si="11"/>
        <v>2570.6823785181527</v>
      </c>
      <c r="S45" s="14">
        <f t="shared" si="11"/>
        <v>2705.9814510717397</v>
      </c>
      <c r="T45" s="14">
        <f t="shared" si="12"/>
        <v>2976.579596178914</v>
      </c>
      <c r="U45" s="14">
        <f t="shared" si="12"/>
        <v>3111.8786687325005</v>
      </c>
      <c r="V45" s="14">
        <f t="shared" si="12"/>
        <v>3247.1777412860874</v>
      </c>
      <c r="W45" s="14">
        <f t="shared" si="12"/>
        <v>3382.4768138396748</v>
      </c>
      <c r="X45" s="14">
        <f t="shared" si="12"/>
        <v>3517.7758863932618</v>
      </c>
      <c r="Y45" s="14">
        <f t="shared" si="12"/>
        <v>3788.3740315004352</v>
      </c>
      <c r="Z45" s="37">
        <f t="shared" si="12"/>
        <v>4058.9721766076095</v>
      </c>
    </row>
    <row r="46" spans="1:26" x14ac:dyDescent="0.25">
      <c r="A46" s="86"/>
      <c r="B46" s="31">
        <v>22</v>
      </c>
      <c r="C46" s="34">
        <f t="shared" si="10"/>
        <v>701.57741878528577</v>
      </c>
      <c r="D46" s="14">
        <f t="shared" si="10"/>
        <v>876.97177348160722</v>
      </c>
      <c r="E46" s="14">
        <f t="shared" si="10"/>
        <v>1052.3661281779287</v>
      </c>
      <c r="F46" s="14">
        <f t="shared" si="10"/>
        <v>1227.7604828742501</v>
      </c>
      <c r="G46" s="14">
        <f t="shared" si="10"/>
        <v>1403.1548375705715</v>
      </c>
      <c r="H46" s="14">
        <f t="shared" si="10"/>
        <v>1578.549192266893</v>
      </c>
      <c r="I46" s="53">
        <f>'Beregnet data'!V9</f>
        <v>1753.9435469632144</v>
      </c>
      <c r="J46" s="14">
        <f t="shared" si="11"/>
        <v>1929.3379016595361</v>
      </c>
      <c r="K46" s="14">
        <f t="shared" si="11"/>
        <v>2104.7322563558573</v>
      </c>
      <c r="L46" s="14">
        <f t="shared" si="11"/>
        <v>2280.1266110521788</v>
      </c>
      <c r="M46" s="14">
        <f t="shared" si="11"/>
        <v>2455.5209657485002</v>
      </c>
      <c r="N46" s="14">
        <f t="shared" si="11"/>
        <v>2630.9153204448216</v>
      </c>
      <c r="O46" s="14">
        <f t="shared" si="11"/>
        <v>2806.3096751411431</v>
      </c>
      <c r="P46" s="14">
        <f t="shared" si="11"/>
        <v>2981.7040298374645</v>
      </c>
      <c r="Q46" s="14">
        <f t="shared" si="11"/>
        <v>3157.098384533786</v>
      </c>
      <c r="R46" s="14">
        <f t="shared" si="11"/>
        <v>3332.4927392301074</v>
      </c>
      <c r="S46" s="14">
        <f t="shared" si="11"/>
        <v>3507.8870939264289</v>
      </c>
      <c r="T46" s="14">
        <f t="shared" si="12"/>
        <v>3858.6758033190722</v>
      </c>
      <c r="U46" s="14">
        <f t="shared" si="12"/>
        <v>4034.0701580153927</v>
      </c>
      <c r="V46" s="14">
        <f t="shared" si="12"/>
        <v>4209.4645127117146</v>
      </c>
      <c r="W46" s="14">
        <f t="shared" si="12"/>
        <v>4384.8588674080365</v>
      </c>
      <c r="X46" s="14">
        <f t="shared" si="12"/>
        <v>4560.2532221043575</v>
      </c>
      <c r="Y46" s="14">
        <f t="shared" si="12"/>
        <v>4911.0419314970004</v>
      </c>
      <c r="Z46" s="20">
        <f t="shared" si="12"/>
        <v>5261.8306408896433</v>
      </c>
    </row>
    <row r="47" spans="1:26" hidden="1" x14ac:dyDescent="0.25">
      <c r="A47" s="86"/>
      <c r="B47" s="68">
        <v>30</v>
      </c>
      <c r="C47" s="34">
        <f t="shared" si="10"/>
        <v>628.54063006510387</v>
      </c>
      <c r="D47" s="14">
        <f t="shared" si="10"/>
        <v>785.67578758137984</v>
      </c>
      <c r="E47" s="14">
        <f t="shared" si="10"/>
        <v>942.8109450976558</v>
      </c>
      <c r="F47" s="14">
        <f t="shared" si="10"/>
        <v>1099.9461026139318</v>
      </c>
      <c r="G47" s="14">
        <f t="shared" si="10"/>
        <v>1257.0812601302077</v>
      </c>
      <c r="H47" s="14">
        <f t="shared" si="10"/>
        <v>1414.2164176464837</v>
      </c>
      <c r="I47" s="53">
        <f>'Beregnet data'!V10</f>
        <v>1571.3515751627597</v>
      </c>
      <c r="J47" s="14">
        <f t="shared" si="11"/>
        <v>1728.4867326790359</v>
      </c>
      <c r="K47" s="14">
        <f t="shared" si="11"/>
        <v>1885.6218901953116</v>
      </c>
      <c r="L47" s="14">
        <f t="shared" si="11"/>
        <v>2042.7570477115876</v>
      </c>
      <c r="M47" s="14">
        <f t="shared" si="11"/>
        <v>2199.8922052278635</v>
      </c>
      <c r="N47" s="14">
        <f t="shared" si="11"/>
        <v>2357.0273627441393</v>
      </c>
      <c r="O47" s="14">
        <f t="shared" si="11"/>
        <v>2514.1625202604155</v>
      </c>
      <c r="P47" s="14">
        <f t="shared" si="11"/>
        <v>2671.2976777766912</v>
      </c>
      <c r="Q47" s="14">
        <f t="shared" si="11"/>
        <v>2828.4328352929674</v>
      </c>
      <c r="R47" s="14">
        <f t="shared" si="11"/>
        <v>2985.5679928092432</v>
      </c>
      <c r="S47" s="14">
        <f t="shared" si="11"/>
        <v>3142.7031503255193</v>
      </c>
      <c r="T47" s="14">
        <f t="shared" si="12"/>
        <v>3456.9734653580717</v>
      </c>
      <c r="U47" s="14">
        <f t="shared" si="12"/>
        <v>3614.108622874347</v>
      </c>
      <c r="V47" s="14">
        <f t="shared" si="12"/>
        <v>3771.2437803906232</v>
      </c>
      <c r="W47" s="14">
        <f t="shared" si="12"/>
        <v>3928.3789379068994</v>
      </c>
      <c r="X47" s="14">
        <f t="shared" si="12"/>
        <v>4085.5140954231751</v>
      </c>
      <c r="Y47" s="14">
        <f t="shared" si="12"/>
        <v>4399.7844104557271</v>
      </c>
      <c r="Z47" s="20">
        <f t="shared" si="12"/>
        <v>4714.0547254882786</v>
      </c>
    </row>
    <row r="48" spans="1:26" ht="15.75" thickBot="1" x14ac:dyDescent="0.3">
      <c r="A48" s="87"/>
      <c r="B48" s="32">
        <v>33</v>
      </c>
      <c r="C48" s="35">
        <f t="shared" si="10"/>
        <v>1005.5970919752805</v>
      </c>
      <c r="D48" s="21">
        <f t="shared" si="10"/>
        <v>1256.9963649691006</v>
      </c>
      <c r="E48" s="21">
        <f t="shared" si="10"/>
        <v>1508.3956379629205</v>
      </c>
      <c r="F48" s="21">
        <f t="shared" si="10"/>
        <v>1759.7949109567408</v>
      </c>
      <c r="G48" s="21">
        <f t="shared" si="10"/>
        <v>2011.194183950561</v>
      </c>
      <c r="H48" s="21">
        <f t="shared" si="10"/>
        <v>2262.5934569443812</v>
      </c>
      <c r="I48" s="61">
        <f>'Beregnet data'!V11</f>
        <v>2513.9927299382011</v>
      </c>
      <c r="J48" s="21">
        <f t="shared" si="11"/>
        <v>2765.3920029320216</v>
      </c>
      <c r="K48" s="21">
        <f t="shared" si="11"/>
        <v>3016.7912759258411</v>
      </c>
      <c r="L48" s="21">
        <f t="shared" si="11"/>
        <v>3268.1905489196615</v>
      </c>
      <c r="M48" s="21">
        <f t="shared" si="11"/>
        <v>3519.5898219134815</v>
      </c>
      <c r="N48" s="21">
        <f t="shared" si="11"/>
        <v>3770.9890949073015</v>
      </c>
      <c r="O48" s="21">
        <f t="shared" si="11"/>
        <v>4022.3883679011219</v>
      </c>
      <c r="P48" s="21">
        <f t="shared" si="11"/>
        <v>4273.7876408949414</v>
      </c>
      <c r="Q48" s="21">
        <f t="shared" si="11"/>
        <v>4525.1869138887623</v>
      </c>
      <c r="R48" s="21">
        <f t="shared" si="11"/>
        <v>4776.5861868825823</v>
      </c>
      <c r="S48" s="21">
        <f t="shared" si="11"/>
        <v>5027.9854598764023</v>
      </c>
      <c r="T48" s="21">
        <f t="shared" si="12"/>
        <v>5530.7840058640431</v>
      </c>
      <c r="U48" s="21">
        <f t="shared" si="12"/>
        <v>5782.1832788578622</v>
      </c>
      <c r="V48" s="21">
        <f t="shared" si="12"/>
        <v>6033.5825518516822</v>
      </c>
      <c r="W48" s="21">
        <f t="shared" si="12"/>
        <v>6284.9818248455031</v>
      </c>
      <c r="X48" s="21">
        <f t="shared" si="12"/>
        <v>6536.381097839323</v>
      </c>
      <c r="Y48" s="21">
        <f t="shared" si="12"/>
        <v>7039.179643826963</v>
      </c>
      <c r="Z48" s="22">
        <f t="shared" si="12"/>
        <v>7541.978189814603</v>
      </c>
    </row>
    <row r="49" spans="1:26" ht="5.0999999999999996" hidden="1" customHeight="1" thickBot="1" x14ac:dyDescent="0.25">
      <c r="I49" s="7"/>
    </row>
    <row r="50" spans="1:26" hidden="1" x14ac:dyDescent="0.25">
      <c r="A50" s="85" t="s">
        <v>32</v>
      </c>
      <c r="B50" s="30">
        <v>10</v>
      </c>
      <c r="C50" s="33">
        <f t="shared" ref="C50:H56" si="13">$I50*(C$10/1000)</f>
        <v>283.59864781914752</v>
      </c>
      <c r="D50" s="18">
        <f t="shared" si="13"/>
        <v>354.49830977393435</v>
      </c>
      <c r="E50" s="18">
        <f t="shared" si="13"/>
        <v>425.39797172872119</v>
      </c>
      <c r="F50" s="18">
        <f t="shared" si="13"/>
        <v>496.29763368350808</v>
      </c>
      <c r="G50" s="18">
        <f t="shared" si="13"/>
        <v>567.19729563829503</v>
      </c>
      <c r="H50" s="18">
        <f t="shared" si="13"/>
        <v>638.09695759308181</v>
      </c>
      <c r="I50" s="60">
        <f>'Beregnet data'!W5</f>
        <v>708.9966195478687</v>
      </c>
      <c r="J50" s="18">
        <f t="shared" ref="J50:S55" si="14">$I50*(J$10/1000)</f>
        <v>779.8962815026556</v>
      </c>
      <c r="K50" s="18">
        <f t="shared" si="14"/>
        <v>850.79594345744238</v>
      </c>
      <c r="L50" s="18">
        <f t="shared" si="14"/>
        <v>921.69560541222938</v>
      </c>
      <c r="M50" s="18">
        <f t="shared" si="14"/>
        <v>992.59526736701616</v>
      </c>
      <c r="N50" s="18">
        <f t="shared" si="14"/>
        <v>1063.4949293218031</v>
      </c>
      <c r="O50" s="18">
        <f t="shared" si="14"/>
        <v>1134.3945912765901</v>
      </c>
      <c r="P50" s="18">
        <f t="shared" si="14"/>
        <v>1205.2942532313768</v>
      </c>
      <c r="Q50" s="18">
        <f t="shared" si="14"/>
        <v>1276.1939151861636</v>
      </c>
      <c r="R50" s="18">
        <f t="shared" si="14"/>
        <v>1347.0935771409504</v>
      </c>
      <c r="S50" s="18">
        <f t="shared" si="14"/>
        <v>1417.9932390957374</v>
      </c>
      <c r="T50" s="18">
        <f t="shared" ref="T50:Z55" si="15">$I50*(T$10/1000)</f>
        <v>1559.7925630053112</v>
      </c>
      <c r="U50" s="18">
        <f t="shared" si="15"/>
        <v>1630.692224960098</v>
      </c>
      <c r="V50" s="18">
        <f t="shared" si="15"/>
        <v>1701.5918869148848</v>
      </c>
      <c r="W50" s="18">
        <f t="shared" si="15"/>
        <v>1772.4915488696718</v>
      </c>
      <c r="X50" s="18">
        <f t="shared" si="15"/>
        <v>1843.3912108244588</v>
      </c>
      <c r="Y50" s="18">
        <f t="shared" si="15"/>
        <v>1985.1905347340323</v>
      </c>
      <c r="Z50" s="19">
        <f t="shared" si="15"/>
        <v>2126.9898586436061</v>
      </c>
    </row>
    <row r="51" spans="1:26" hidden="1" x14ac:dyDescent="0.25">
      <c r="A51" s="86"/>
      <c r="B51" s="31">
        <v>11</v>
      </c>
      <c r="C51" s="34">
        <f t="shared" si="13"/>
        <v>429.9997547966953</v>
      </c>
      <c r="D51" s="14">
        <f t="shared" si="13"/>
        <v>537.49969349586911</v>
      </c>
      <c r="E51" s="14">
        <f t="shared" si="13"/>
        <v>644.99963219504286</v>
      </c>
      <c r="F51" s="14">
        <f t="shared" si="13"/>
        <v>752.49957089421673</v>
      </c>
      <c r="G51" s="14">
        <f t="shared" si="13"/>
        <v>859.9995095933906</v>
      </c>
      <c r="H51" s="14">
        <f t="shared" si="13"/>
        <v>967.49944829256447</v>
      </c>
      <c r="I51" s="53">
        <f>'Beregnet data'!W6</f>
        <v>1074.9993869917382</v>
      </c>
      <c r="J51" s="14">
        <f t="shared" si="14"/>
        <v>1182.4993256909122</v>
      </c>
      <c r="K51" s="14">
        <f t="shared" si="14"/>
        <v>1289.9992643900857</v>
      </c>
      <c r="L51" s="14">
        <f t="shared" si="14"/>
        <v>1397.4992030892597</v>
      </c>
      <c r="M51" s="14">
        <f t="shared" si="14"/>
        <v>1504.9991417884335</v>
      </c>
      <c r="N51" s="14">
        <f t="shared" si="14"/>
        <v>1612.4990804876074</v>
      </c>
      <c r="O51" s="14">
        <f t="shared" si="14"/>
        <v>1719.9990191867812</v>
      </c>
      <c r="P51" s="14">
        <f t="shared" si="14"/>
        <v>1827.498957885955</v>
      </c>
      <c r="Q51" s="14">
        <f t="shared" si="14"/>
        <v>1934.9988965851289</v>
      </c>
      <c r="R51" s="14">
        <f t="shared" si="14"/>
        <v>2042.4988352843025</v>
      </c>
      <c r="S51" s="14">
        <f t="shared" si="14"/>
        <v>2149.9987739834764</v>
      </c>
      <c r="T51" s="36">
        <f t="shared" si="15"/>
        <v>2364.9986513818244</v>
      </c>
      <c r="U51" s="36">
        <f t="shared" si="15"/>
        <v>2472.4985900809979</v>
      </c>
      <c r="V51" s="36">
        <f t="shared" si="15"/>
        <v>2579.9985287801715</v>
      </c>
      <c r="W51" s="36">
        <f t="shared" si="15"/>
        <v>2687.4984674793454</v>
      </c>
      <c r="X51" s="36">
        <f t="shared" si="15"/>
        <v>2794.9984061785194</v>
      </c>
      <c r="Y51" s="36">
        <f t="shared" si="15"/>
        <v>3009.9982835768669</v>
      </c>
      <c r="Z51" s="37">
        <f t="shared" si="15"/>
        <v>3224.9981609752149</v>
      </c>
    </row>
    <row r="52" spans="1:26" hidden="1" x14ac:dyDescent="0.25">
      <c r="A52" s="86"/>
      <c r="B52" s="31">
        <v>20</v>
      </c>
      <c r="C52" s="34">
        <f t="shared" si="13"/>
        <v>510.46933540561531</v>
      </c>
      <c r="D52" s="14">
        <f t="shared" si="13"/>
        <v>638.08666925701914</v>
      </c>
      <c r="E52" s="14">
        <f t="shared" si="13"/>
        <v>765.70400310842297</v>
      </c>
      <c r="F52" s="14">
        <f t="shared" si="13"/>
        <v>893.32133695982679</v>
      </c>
      <c r="G52" s="14">
        <f t="shared" si="13"/>
        <v>1020.9386708112306</v>
      </c>
      <c r="H52" s="14">
        <f t="shared" si="13"/>
        <v>1148.5560046626345</v>
      </c>
      <c r="I52" s="53">
        <f>'Beregnet data'!W7</f>
        <v>1276.1733385140383</v>
      </c>
      <c r="J52" s="14">
        <f t="shared" si="14"/>
        <v>1403.7906723654421</v>
      </c>
      <c r="K52" s="14">
        <f t="shared" si="14"/>
        <v>1531.4080062168459</v>
      </c>
      <c r="L52" s="14">
        <f t="shared" si="14"/>
        <v>1659.0253400682498</v>
      </c>
      <c r="M52" s="14">
        <f t="shared" si="14"/>
        <v>1786.6426739196536</v>
      </c>
      <c r="N52" s="14">
        <f t="shared" si="14"/>
        <v>1914.2600077710574</v>
      </c>
      <c r="O52" s="14">
        <f t="shared" si="14"/>
        <v>2041.8773416224612</v>
      </c>
      <c r="P52" s="14">
        <f t="shared" si="14"/>
        <v>2169.4946754738648</v>
      </c>
      <c r="Q52" s="14">
        <f t="shared" si="14"/>
        <v>2297.1120093252689</v>
      </c>
      <c r="R52" s="14">
        <f t="shared" si="14"/>
        <v>2424.7293431766725</v>
      </c>
      <c r="S52" s="14">
        <f t="shared" si="14"/>
        <v>2552.3466770280766</v>
      </c>
      <c r="T52" s="36">
        <f t="shared" si="15"/>
        <v>2807.5813447308842</v>
      </c>
      <c r="U52" s="36">
        <f t="shared" si="15"/>
        <v>2935.1986785822878</v>
      </c>
      <c r="V52" s="36">
        <f t="shared" si="15"/>
        <v>3062.8160124336919</v>
      </c>
      <c r="W52" s="36">
        <f t="shared" si="15"/>
        <v>3190.4333462850955</v>
      </c>
      <c r="X52" s="36">
        <f t="shared" si="15"/>
        <v>3318.0506801364995</v>
      </c>
      <c r="Y52" s="36">
        <f t="shared" si="15"/>
        <v>3573.2853478393072</v>
      </c>
      <c r="Z52" s="37">
        <f t="shared" si="15"/>
        <v>3828.5200155421148</v>
      </c>
    </row>
    <row r="53" spans="1:26" hidden="1" x14ac:dyDescent="0.25">
      <c r="A53" s="86"/>
      <c r="B53" s="31">
        <v>21</v>
      </c>
      <c r="C53" s="34">
        <f t="shared" si="13"/>
        <v>630.39761679868025</v>
      </c>
      <c r="D53" s="14">
        <f t="shared" si="13"/>
        <v>787.99702099835031</v>
      </c>
      <c r="E53" s="14">
        <f t="shared" si="13"/>
        <v>945.59642519802037</v>
      </c>
      <c r="F53" s="14">
        <f t="shared" si="13"/>
        <v>1103.1958293976904</v>
      </c>
      <c r="G53" s="14">
        <f t="shared" si="13"/>
        <v>1260.7952335973605</v>
      </c>
      <c r="H53" s="14">
        <f t="shared" si="13"/>
        <v>1418.3946377970306</v>
      </c>
      <c r="I53" s="53">
        <f>'Beregnet data'!W8</f>
        <v>1575.9940419967006</v>
      </c>
      <c r="J53" s="14">
        <f t="shared" si="14"/>
        <v>1733.5934461963709</v>
      </c>
      <c r="K53" s="14">
        <f t="shared" si="14"/>
        <v>1891.1928503960407</v>
      </c>
      <c r="L53" s="14">
        <f t="shared" si="14"/>
        <v>2048.7922545957108</v>
      </c>
      <c r="M53" s="14">
        <f t="shared" si="14"/>
        <v>2206.3916587953809</v>
      </c>
      <c r="N53" s="14">
        <f t="shared" si="14"/>
        <v>2363.9910629950509</v>
      </c>
      <c r="O53" s="14">
        <f t="shared" si="14"/>
        <v>2521.590467194721</v>
      </c>
      <c r="P53" s="14">
        <f t="shared" si="14"/>
        <v>2679.189871394391</v>
      </c>
      <c r="Q53" s="14">
        <f t="shared" si="14"/>
        <v>2836.7892755940611</v>
      </c>
      <c r="R53" s="14">
        <f t="shared" si="14"/>
        <v>2994.3886797937312</v>
      </c>
      <c r="S53" s="14">
        <f t="shared" si="14"/>
        <v>3151.9880839934012</v>
      </c>
      <c r="T53" s="36">
        <f t="shared" si="15"/>
        <v>3467.1868923927418</v>
      </c>
      <c r="U53" s="36">
        <f t="shared" si="15"/>
        <v>3624.786296592411</v>
      </c>
      <c r="V53" s="36">
        <f t="shared" si="15"/>
        <v>3782.3857007920815</v>
      </c>
      <c r="W53" s="36">
        <f t="shared" si="15"/>
        <v>3939.9851049917515</v>
      </c>
      <c r="X53" s="36">
        <f t="shared" si="15"/>
        <v>4097.5845091914216</v>
      </c>
      <c r="Y53" s="36">
        <f t="shared" si="15"/>
        <v>4412.7833175907617</v>
      </c>
      <c r="Z53" s="37">
        <f t="shared" si="15"/>
        <v>4727.9821259901018</v>
      </c>
    </row>
    <row r="54" spans="1:26" hidden="1" x14ac:dyDescent="0.25">
      <c r="A54" s="86"/>
      <c r="B54" s="31">
        <v>22</v>
      </c>
      <c r="C54" s="34">
        <f t="shared" si="13"/>
        <v>819.19249518486549</v>
      </c>
      <c r="D54" s="14">
        <f t="shared" si="13"/>
        <v>1023.9906189810818</v>
      </c>
      <c r="E54" s="14">
        <f t="shared" si="13"/>
        <v>1228.788742777298</v>
      </c>
      <c r="F54" s="14">
        <f t="shared" si="13"/>
        <v>1433.5868665735143</v>
      </c>
      <c r="G54" s="14">
        <f t="shared" si="13"/>
        <v>1638.384990369731</v>
      </c>
      <c r="H54" s="14">
        <f t="shared" si="13"/>
        <v>1843.1831141659472</v>
      </c>
      <c r="I54" s="53">
        <f>'Beregnet data'!W9</f>
        <v>2047.9812379621635</v>
      </c>
      <c r="J54" s="14">
        <f t="shared" si="14"/>
        <v>2252.7793617583802</v>
      </c>
      <c r="K54" s="14">
        <f t="shared" si="14"/>
        <v>2457.577485554596</v>
      </c>
      <c r="L54" s="14">
        <f t="shared" si="14"/>
        <v>2662.3756093508127</v>
      </c>
      <c r="M54" s="14">
        <f t="shared" si="14"/>
        <v>2867.1737331470285</v>
      </c>
      <c r="N54" s="14">
        <f t="shared" si="14"/>
        <v>3071.9718569432453</v>
      </c>
      <c r="O54" s="14">
        <f t="shared" si="14"/>
        <v>3276.769980739462</v>
      </c>
      <c r="P54" s="14">
        <f t="shared" si="14"/>
        <v>3481.5681045356778</v>
      </c>
      <c r="Q54" s="14">
        <f t="shared" si="14"/>
        <v>3686.3662283318945</v>
      </c>
      <c r="R54" s="14">
        <f t="shared" si="14"/>
        <v>3891.1643521281103</v>
      </c>
      <c r="S54" s="14">
        <f t="shared" si="14"/>
        <v>4095.962475924327</v>
      </c>
      <c r="T54" s="36">
        <f t="shared" si="15"/>
        <v>4505.5587235167604</v>
      </c>
      <c r="U54" s="36">
        <f t="shared" si="15"/>
        <v>4710.3568473129753</v>
      </c>
      <c r="V54" s="36">
        <f t="shared" si="15"/>
        <v>4915.154971109192</v>
      </c>
      <c r="W54" s="36">
        <f t="shared" si="15"/>
        <v>5119.9530949054088</v>
      </c>
      <c r="X54" s="36">
        <f t="shared" si="15"/>
        <v>5324.7512187016255</v>
      </c>
      <c r="Y54" s="36">
        <f t="shared" si="15"/>
        <v>5734.3474662940571</v>
      </c>
      <c r="Z54" s="37">
        <f t="shared" si="15"/>
        <v>6143.9437138864905</v>
      </c>
    </row>
    <row r="55" spans="1:26" hidden="1" x14ac:dyDescent="0.25">
      <c r="A55" s="86"/>
      <c r="B55" s="31">
        <v>30</v>
      </c>
      <c r="C55" s="34">
        <f t="shared" si="13"/>
        <v>765.70400310842308</v>
      </c>
      <c r="D55" s="14">
        <f t="shared" si="13"/>
        <v>957.13000388552882</v>
      </c>
      <c r="E55" s="14">
        <f t="shared" si="13"/>
        <v>1148.5560046626345</v>
      </c>
      <c r="F55" s="14">
        <f t="shared" si="13"/>
        <v>1339.9820054397403</v>
      </c>
      <c r="G55" s="14">
        <f t="shared" si="13"/>
        <v>1531.4080062168462</v>
      </c>
      <c r="H55" s="14">
        <f t="shared" si="13"/>
        <v>1722.834006993952</v>
      </c>
      <c r="I55" s="53">
        <f>'Beregnet data'!W10</f>
        <v>1914.2600077710576</v>
      </c>
      <c r="J55" s="14">
        <f t="shared" si="14"/>
        <v>2105.6860085481635</v>
      </c>
      <c r="K55" s="14">
        <f t="shared" si="14"/>
        <v>2297.1120093252689</v>
      </c>
      <c r="L55" s="14">
        <f t="shared" si="14"/>
        <v>2488.5380101023752</v>
      </c>
      <c r="M55" s="14">
        <f t="shared" si="14"/>
        <v>2679.9640108794806</v>
      </c>
      <c r="N55" s="14">
        <f t="shared" si="14"/>
        <v>2871.3900116565865</v>
      </c>
      <c r="O55" s="14">
        <f t="shared" si="14"/>
        <v>3062.8160124336923</v>
      </c>
      <c r="P55" s="14">
        <f t="shared" si="14"/>
        <v>3254.2420132107977</v>
      </c>
      <c r="Q55" s="14">
        <f t="shared" si="14"/>
        <v>3445.668013987904</v>
      </c>
      <c r="R55" s="14">
        <f t="shared" si="14"/>
        <v>3637.0940147650094</v>
      </c>
      <c r="S55" s="14">
        <f t="shared" si="14"/>
        <v>3828.5200155421153</v>
      </c>
      <c r="T55" s="36">
        <f t="shared" si="15"/>
        <v>4211.372017096327</v>
      </c>
      <c r="U55" s="36">
        <f t="shared" si="15"/>
        <v>4402.7980178734324</v>
      </c>
      <c r="V55" s="36">
        <f t="shared" si="15"/>
        <v>4594.2240186505378</v>
      </c>
      <c r="W55" s="36">
        <f t="shared" si="15"/>
        <v>4785.6500194276441</v>
      </c>
      <c r="X55" s="36">
        <f t="shared" si="15"/>
        <v>4977.0760202047504</v>
      </c>
      <c r="Y55" s="36">
        <f t="shared" si="15"/>
        <v>5359.9280217589612</v>
      </c>
      <c r="Z55" s="37">
        <f t="shared" si="15"/>
        <v>5742.7800233131729</v>
      </c>
    </row>
    <row r="56" spans="1:26" ht="15.75" hidden="1" thickBot="1" x14ac:dyDescent="0.3">
      <c r="A56" s="87"/>
      <c r="B56" s="32">
        <v>33</v>
      </c>
      <c r="C56" s="35">
        <f t="shared" si="13"/>
        <v>1185.9986313239076</v>
      </c>
      <c r="D56" s="21">
        <f t="shared" si="13"/>
        <v>1482.4982891548843</v>
      </c>
      <c r="E56" s="21">
        <f t="shared" si="13"/>
        <v>1778.9979469858611</v>
      </c>
      <c r="F56" s="21">
        <f t="shared" si="13"/>
        <v>2075.4976048168378</v>
      </c>
      <c r="G56" s="21">
        <f t="shared" si="13"/>
        <v>2371.9972626478152</v>
      </c>
      <c r="H56" s="21">
        <f t="shared" si="13"/>
        <v>2668.4969204787917</v>
      </c>
      <c r="I56" s="61">
        <f>'Beregnet data'!W11</f>
        <v>2964.9965783097687</v>
      </c>
      <c r="J56" s="21">
        <f t="shared" ref="J56:S56" si="16">$I56*(J$10/1000)</f>
        <v>3261.4962361407456</v>
      </c>
      <c r="K56" s="21">
        <f t="shared" si="16"/>
        <v>3557.9958939717221</v>
      </c>
      <c r="L56" s="21">
        <f t="shared" si="16"/>
        <v>3854.4955518026995</v>
      </c>
      <c r="M56" s="21">
        <f t="shared" si="16"/>
        <v>4150.9952096336756</v>
      </c>
      <c r="N56" s="21">
        <f t="shared" si="16"/>
        <v>4447.494867464653</v>
      </c>
      <c r="O56" s="21">
        <f t="shared" si="16"/>
        <v>4743.9945252956304</v>
      </c>
      <c r="P56" s="21">
        <f t="shared" si="16"/>
        <v>5040.4941831266069</v>
      </c>
      <c r="Q56" s="21">
        <f t="shared" si="16"/>
        <v>5336.9938409575834</v>
      </c>
      <c r="R56" s="21">
        <f t="shared" si="16"/>
        <v>5633.4934987885599</v>
      </c>
      <c r="S56" s="21">
        <f t="shared" si="16"/>
        <v>5929.9931566195373</v>
      </c>
      <c r="T56" s="21"/>
      <c r="U56" s="21"/>
      <c r="V56" s="21"/>
      <c r="W56" s="21"/>
      <c r="X56" s="21"/>
      <c r="Y56" s="21"/>
      <c r="Z56" s="22"/>
    </row>
    <row r="57" spans="1:26" ht="5.0999999999999996" customHeight="1" x14ac:dyDescent="0.25">
      <c r="I57" s="7"/>
    </row>
    <row r="58" spans="1:26" hidden="1" x14ac:dyDescent="0.25">
      <c r="A58" s="85" t="s">
        <v>7</v>
      </c>
      <c r="B58" s="66">
        <v>10</v>
      </c>
      <c r="C58" s="33">
        <f t="shared" ref="C58:H64" si="17">$I58*(C$10/1000)</f>
        <v>334.39532450064524</v>
      </c>
      <c r="D58" s="18">
        <f t="shared" si="17"/>
        <v>417.99415562580651</v>
      </c>
      <c r="E58" s="18">
        <f t="shared" si="17"/>
        <v>501.59298675096778</v>
      </c>
      <c r="F58" s="18">
        <f t="shared" si="17"/>
        <v>585.19181787612911</v>
      </c>
      <c r="G58" s="18">
        <f t="shared" si="17"/>
        <v>668.79064900129049</v>
      </c>
      <c r="H58" s="18">
        <f t="shared" si="17"/>
        <v>752.38948012645176</v>
      </c>
      <c r="I58" s="60">
        <f>'Beregnet data'!X5</f>
        <v>835.98831125161303</v>
      </c>
      <c r="J58" s="18">
        <f t="shared" ref="J58:S64" si="18">$I58*(J$10/1000)</f>
        <v>919.58714237677441</v>
      </c>
      <c r="K58" s="18">
        <f t="shared" si="18"/>
        <v>1003.1859735019356</v>
      </c>
      <c r="L58" s="18">
        <f t="shared" si="18"/>
        <v>1086.7848046270969</v>
      </c>
      <c r="M58" s="18">
        <f t="shared" si="18"/>
        <v>1170.3836357522582</v>
      </c>
      <c r="N58" s="18">
        <f t="shared" si="18"/>
        <v>1253.9824668774195</v>
      </c>
      <c r="O58" s="18">
        <f t="shared" si="18"/>
        <v>1337.581298002581</v>
      </c>
      <c r="P58" s="18">
        <f t="shared" si="18"/>
        <v>1421.180129127742</v>
      </c>
      <c r="Q58" s="18">
        <f t="shared" si="18"/>
        <v>1504.7789602529035</v>
      </c>
      <c r="R58" s="18">
        <f t="shared" si="18"/>
        <v>1588.3777913780648</v>
      </c>
      <c r="S58" s="18">
        <f t="shared" si="18"/>
        <v>1671.9766225032261</v>
      </c>
      <c r="T58" s="18">
        <f t="shared" ref="T58:Z64" si="19">$I58*(T$10/1000)</f>
        <v>1839.1742847535488</v>
      </c>
      <c r="U58" s="18">
        <f t="shared" si="19"/>
        <v>1922.7731158787099</v>
      </c>
      <c r="V58" s="18">
        <f t="shared" si="19"/>
        <v>2006.3719470038711</v>
      </c>
      <c r="W58" s="18">
        <f t="shared" si="19"/>
        <v>2089.9707781290326</v>
      </c>
      <c r="X58" s="18">
        <f t="shared" si="19"/>
        <v>2173.5696092541939</v>
      </c>
      <c r="Y58" s="18">
        <f t="shared" si="19"/>
        <v>2340.7672715045164</v>
      </c>
      <c r="Z58" s="19">
        <f t="shared" si="19"/>
        <v>2507.964933754839</v>
      </c>
    </row>
    <row r="59" spans="1:26" x14ac:dyDescent="0.25">
      <c r="A59" s="86"/>
      <c r="B59" s="31">
        <v>11</v>
      </c>
      <c r="C59" s="34">
        <f t="shared" si="17"/>
        <v>496.7998804258915</v>
      </c>
      <c r="D59" s="14">
        <f t="shared" si="17"/>
        <v>620.99985053236435</v>
      </c>
      <c r="E59" s="14">
        <f t="shared" si="17"/>
        <v>745.1998206388372</v>
      </c>
      <c r="F59" s="14">
        <f t="shared" si="17"/>
        <v>869.39979074531004</v>
      </c>
      <c r="G59" s="14">
        <f t="shared" si="17"/>
        <v>993.599760851783</v>
      </c>
      <c r="H59" s="14">
        <f t="shared" si="17"/>
        <v>1117.7997309582559</v>
      </c>
      <c r="I59" s="53">
        <f>'Beregnet data'!X6</f>
        <v>1241.9997010647287</v>
      </c>
      <c r="J59" s="14">
        <f t="shared" si="18"/>
        <v>1366.1996711712018</v>
      </c>
      <c r="K59" s="14">
        <f t="shared" si="18"/>
        <v>1490.3996412776744</v>
      </c>
      <c r="L59" s="14">
        <f t="shared" si="18"/>
        <v>1614.5996113841475</v>
      </c>
      <c r="M59" s="14">
        <f t="shared" si="18"/>
        <v>1738.7995814906201</v>
      </c>
      <c r="N59" s="14">
        <f t="shared" si="18"/>
        <v>1862.9995515970932</v>
      </c>
      <c r="O59" s="14">
        <f t="shared" si="18"/>
        <v>1987.199521703566</v>
      </c>
      <c r="P59" s="14">
        <f t="shared" si="18"/>
        <v>2111.3994918100389</v>
      </c>
      <c r="Q59" s="14">
        <f t="shared" si="18"/>
        <v>2235.5994619165117</v>
      </c>
      <c r="R59" s="14">
        <f t="shared" si="18"/>
        <v>2359.7994320229845</v>
      </c>
      <c r="S59" s="36">
        <f t="shared" si="18"/>
        <v>2483.9994021294574</v>
      </c>
      <c r="T59" s="36">
        <f t="shared" si="19"/>
        <v>2732.3993423424035</v>
      </c>
      <c r="U59" s="36">
        <f t="shared" si="19"/>
        <v>2856.5993124488759</v>
      </c>
      <c r="V59" s="36">
        <f t="shared" si="19"/>
        <v>2980.7992825553488</v>
      </c>
      <c r="W59" s="36">
        <f t="shared" si="19"/>
        <v>3104.9992526618216</v>
      </c>
      <c r="X59" s="36">
        <f t="shared" si="19"/>
        <v>3229.1992227682949</v>
      </c>
      <c r="Y59" s="36">
        <f t="shared" si="19"/>
        <v>3477.5991629812402</v>
      </c>
      <c r="Z59" s="37">
        <f t="shared" si="19"/>
        <v>3725.9991031941863</v>
      </c>
    </row>
    <row r="60" spans="1:26" hidden="1" x14ac:dyDescent="0.25">
      <c r="A60" s="86"/>
      <c r="B60" s="68">
        <v>20</v>
      </c>
      <c r="C60" s="34">
        <f t="shared" si="17"/>
        <v>601.91158410116145</v>
      </c>
      <c r="D60" s="14">
        <f t="shared" si="17"/>
        <v>752.38948012645176</v>
      </c>
      <c r="E60" s="14">
        <f t="shared" si="17"/>
        <v>902.86737615174206</v>
      </c>
      <c r="F60" s="14">
        <f t="shared" si="17"/>
        <v>1053.3452721770325</v>
      </c>
      <c r="G60" s="14">
        <f t="shared" si="17"/>
        <v>1203.8231682023229</v>
      </c>
      <c r="H60" s="14">
        <f t="shared" si="17"/>
        <v>1354.3010642276131</v>
      </c>
      <c r="I60" s="53">
        <f>'Beregnet data'!X7</f>
        <v>1504.7789602529035</v>
      </c>
      <c r="J60" s="14">
        <f t="shared" si="18"/>
        <v>1655.2568562781939</v>
      </c>
      <c r="K60" s="14">
        <f t="shared" si="18"/>
        <v>1805.7347523034841</v>
      </c>
      <c r="L60" s="14">
        <f t="shared" si="18"/>
        <v>1956.2126483287745</v>
      </c>
      <c r="M60" s="14">
        <f t="shared" si="18"/>
        <v>2106.690544354065</v>
      </c>
      <c r="N60" s="14">
        <f t="shared" si="18"/>
        <v>2257.1684403793552</v>
      </c>
      <c r="O60" s="14">
        <f t="shared" si="18"/>
        <v>2407.6463364046458</v>
      </c>
      <c r="P60" s="14">
        <f t="shared" si="18"/>
        <v>2558.124232429936</v>
      </c>
      <c r="Q60" s="14">
        <f t="shared" si="18"/>
        <v>2708.6021284552262</v>
      </c>
      <c r="R60" s="14">
        <f t="shared" si="18"/>
        <v>2859.0800244805164</v>
      </c>
      <c r="S60" s="36">
        <f t="shared" si="18"/>
        <v>3009.557920505807</v>
      </c>
      <c r="T60" s="36">
        <f t="shared" si="19"/>
        <v>3310.5137125563879</v>
      </c>
      <c r="U60" s="36">
        <f t="shared" si="19"/>
        <v>3460.9916085816776</v>
      </c>
      <c r="V60" s="36">
        <f t="shared" si="19"/>
        <v>3611.4695046069683</v>
      </c>
      <c r="W60" s="36">
        <f t="shared" si="19"/>
        <v>3761.9474006322589</v>
      </c>
      <c r="X60" s="36">
        <f t="shared" si="19"/>
        <v>3912.4252966575491</v>
      </c>
      <c r="Y60" s="36">
        <f t="shared" si="19"/>
        <v>4213.3810887081299</v>
      </c>
      <c r="Z60" s="37">
        <f t="shared" si="19"/>
        <v>4514.3368807587103</v>
      </c>
    </row>
    <row r="61" spans="1:26" x14ac:dyDescent="0.25">
      <c r="A61" s="86"/>
      <c r="B61" s="31">
        <v>21</v>
      </c>
      <c r="C61" s="34">
        <f t="shared" si="17"/>
        <v>719.60643823957514</v>
      </c>
      <c r="D61" s="14">
        <f t="shared" si="17"/>
        <v>899.50804779946884</v>
      </c>
      <c r="E61" s="14">
        <f t="shared" si="17"/>
        <v>1079.4096573593627</v>
      </c>
      <c r="F61" s="14">
        <f t="shared" si="17"/>
        <v>1259.3112669192562</v>
      </c>
      <c r="G61" s="14">
        <f t="shared" si="17"/>
        <v>1439.2128764791503</v>
      </c>
      <c r="H61" s="14">
        <f t="shared" si="17"/>
        <v>1619.1144860390439</v>
      </c>
      <c r="I61" s="53">
        <f>'Beregnet data'!X8</f>
        <v>1799.0160955989377</v>
      </c>
      <c r="J61" s="14">
        <f t="shared" si="18"/>
        <v>1978.9177051588317</v>
      </c>
      <c r="K61" s="14">
        <f t="shared" si="18"/>
        <v>2158.8193147187253</v>
      </c>
      <c r="L61" s="14">
        <f t="shared" si="18"/>
        <v>2338.7209242786189</v>
      </c>
      <c r="M61" s="14">
        <f t="shared" si="18"/>
        <v>2518.6225338385125</v>
      </c>
      <c r="N61" s="14">
        <f t="shared" si="18"/>
        <v>2698.5241433984065</v>
      </c>
      <c r="O61" s="14">
        <f t="shared" si="18"/>
        <v>2878.4257529583006</v>
      </c>
      <c r="P61" s="14">
        <f t="shared" si="18"/>
        <v>3058.3273625181941</v>
      </c>
      <c r="Q61" s="14">
        <f t="shared" si="18"/>
        <v>3238.2289720780877</v>
      </c>
      <c r="R61" s="14">
        <f t="shared" si="18"/>
        <v>3418.1305816379813</v>
      </c>
      <c r="S61" s="36">
        <f t="shared" si="18"/>
        <v>3598.0321911978754</v>
      </c>
      <c r="T61" s="36">
        <f t="shared" si="19"/>
        <v>3957.8354103176634</v>
      </c>
      <c r="U61" s="36">
        <f t="shared" si="19"/>
        <v>4137.7370198775561</v>
      </c>
      <c r="V61" s="36">
        <f t="shared" si="19"/>
        <v>4317.6386294374506</v>
      </c>
      <c r="W61" s="36">
        <f t="shared" si="19"/>
        <v>4497.5402389973442</v>
      </c>
      <c r="X61" s="36">
        <f t="shared" si="19"/>
        <v>4677.4418485572378</v>
      </c>
      <c r="Y61" s="36">
        <f t="shared" si="19"/>
        <v>5037.245067677025</v>
      </c>
      <c r="Z61" s="37">
        <f t="shared" si="19"/>
        <v>5397.048286796813</v>
      </c>
    </row>
    <row r="62" spans="1:26" x14ac:dyDescent="0.25">
      <c r="A62" s="86"/>
      <c r="B62" s="31">
        <v>22</v>
      </c>
      <c r="C62" s="34">
        <f t="shared" si="17"/>
        <v>937.13580707680194</v>
      </c>
      <c r="D62" s="14">
        <f t="shared" si="17"/>
        <v>1171.4197588460024</v>
      </c>
      <c r="E62" s="14">
        <f t="shared" si="17"/>
        <v>1405.7037106152029</v>
      </c>
      <c r="F62" s="14">
        <f t="shared" si="17"/>
        <v>1639.9876623844034</v>
      </c>
      <c r="G62" s="14">
        <f t="shared" si="17"/>
        <v>1874.2716141536039</v>
      </c>
      <c r="H62" s="14">
        <f t="shared" si="17"/>
        <v>2108.5555659228044</v>
      </c>
      <c r="I62" s="53">
        <f>'Beregnet data'!X9</f>
        <v>2342.8395176920048</v>
      </c>
      <c r="J62" s="14">
        <f t="shared" si="18"/>
        <v>2577.1234694612053</v>
      </c>
      <c r="K62" s="14">
        <f t="shared" si="18"/>
        <v>2811.4074212304058</v>
      </c>
      <c r="L62" s="14">
        <f t="shared" si="18"/>
        <v>3045.6913729996063</v>
      </c>
      <c r="M62" s="14">
        <f t="shared" si="18"/>
        <v>3279.9753247688068</v>
      </c>
      <c r="N62" s="14">
        <f t="shared" si="18"/>
        <v>3514.2592765380073</v>
      </c>
      <c r="O62" s="14">
        <f t="shared" si="18"/>
        <v>3748.5432283072078</v>
      </c>
      <c r="P62" s="14">
        <f t="shared" si="18"/>
        <v>3982.8271800764082</v>
      </c>
      <c r="Q62" s="14">
        <f t="shared" si="18"/>
        <v>4217.1111318456087</v>
      </c>
      <c r="R62" s="14">
        <f t="shared" si="18"/>
        <v>4451.3950836148088</v>
      </c>
      <c r="S62" s="36">
        <f t="shared" si="18"/>
        <v>4685.6790353840097</v>
      </c>
      <c r="T62" s="36">
        <f t="shared" si="19"/>
        <v>5154.2469389224107</v>
      </c>
      <c r="U62" s="36">
        <f t="shared" si="19"/>
        <v>5388.5308906916107</v>
      </c>
      <c r="V62" s="36">
        <f t="shared" si="19"/>
        <v>5622.8148424608116</v>
      </c>
      <c r="W62" s="36">
        <f t="shared" si="19"/>
        <v>5857.0987942300126</v>
      </c>
      <c r="X62" s="36">
        <f t="shared" si="19"/>
        <v>6091.3827459992126</v>
      </c>
      <c r="Y62" s="36">
        <f t="shared" si="19"/>
        <v>6559.9506495376136</v>
      </c>
      <c r="Z62" s="37">
        <f t="shared" si="19"/>
        <v>7028.5185530760145</v>
      </c>
    </row>
    <row r="63" spans="1:26" hidden="1" x14ac:dyDescent="0.25">
      <c r="A63" s="86"/>
      <c r="B63" s="68">
        <v>30</v>
      </c>
      <c r="C63" s="34">
        <f t="shared" si="17"/>
        <v>902.86737615174206</v>
      </c>
      <c r="D63" s="14">
        <f t="shared" si="17"/>
        <v>1128.5842201896776</v>
      </c>
      <c r="E63" s="14">
        <f t="shared" si="17"/>
        <v>1354.3010642276131</v>
      </c>
      <c r="F63" s="14">
        <f t="shared" si="17"/>
        <v>1580.0179082655486</v>
      </c>
      <c r="G63" s="14">
        <f t="shared" si="17"/>
        <v>1805.7347523034841</v>
      </c>
      <c r="H63" s="14">
        <f t="shared" si="17"/>
        <v>2031.4515963414196</v>
      </c>
      <c r="I63" s="53">
        <f>'Beregnet data'!X10</f>
        <v>2257.1684403793552</v>
      </c>
      <c r="J63" s="14">
        <f t="shared" si="18"/>
        <v>2482.8852844172907</v>
      </c>
      <c r="K63" s="14">
        <f t="shared" si="18"/>
        <v>2708.6021284552262</v>
      </c>
      <c r="L63" s="14">
        <f t="shared" si="18"/>
        <v>2934.3189724931617</v>
      </c>
      <c r="M63" s="14">
        <f t="shared" si="18"/>
        <v>3160.0358165310972</v>
      </c>
      <c r="N63" s="14">
        <f t="shared" si="18"/>
        <v>3385.7526605690327</v>
      </c>
      <c r="O63" s="14">
        <f t="shared" si="18"/>
        <v>3611.4695046069683</v>
      </c>
      <c r="P63" s="14">
        <f t="shared" si="18"/>
        <v>3837.1863486449038</v>
      </c>
      <c r="Q63" s="14">
        <f t="shared" si="18"/>
        <v>4062.9031926828393</v>
      </c>
      <c r="R63" s="14">
        <f t="shared" si="18"/>
        <v>4288.6200367207748</v>
      </c>
      <c r="S63" s="14">
        <f t="shared" si="18"/>
        <v>4514.3368807587103</v>
      </c>
      <c r="T63" s="14">
        <f t="shared" si="19"/>
        <v>4965.7705688345814</v>
      </c>
      <c r="U63" s="14">
        <f t="shared" si="19"/>
        <v>5191.4874128725169</v>
      </c>
      <c r="V63" s="14">
        <f t="shared" si="19"/>
        <v>5417.2042569104524</v>
      </c>
      <c r="W63" s="14">
        <f t="shared" si="19"/>
        <v>5642.9211009483879</v>
      </c>
      <c r="X63" s="14">
        <f t="shared" si="19"/>
        <v>5868.6379449863234</v>
      </c>
      <c r="Y63" s="14">
        <f t="shared" si="19"/>
        <v>6320.0716330621945</v>
      </c>
      <c r="Z63" s="20">
        <f t="shared" si="19"/>
        <v>6771.5053211380655</v>
      </c>
    </row>
    <row r="64" spans="1:26" ht="15.75" thickBot="1" x14ac:dyDescent="0.3">
      <c r="A64" s="87"/>
      <c r="B64" s="32">
        <v>33</v>
      </c>
      <c r="C64" s="35">
        <f t="shared" si="17"/>
        <v>1366.7987296675196</v>
      </c>
      <c r="D64" s="21">
        <f t="shared" si="17"/>
        <v>1708.4984120843994</v>
      </c>
      <c r="E64" s="21">
        <f t="shared" si="17"/>
        <v>2050.1980945012792</v>
      </c>
      <c r="F64" s="21">
        <f t="shared" si="17"/>
        <v>2391.8977769181593</v>
      </c>
      <c r="G64" s="21">
        <f t="shared" si="17"/>
        <v>2733.5974593350393</v>
      </c>
      <c r="H64" s="21">
        <f t="shared" si="17"/>
        <v>3075.2971417519188</v>
      </c>
      <c r="I64" s="61">
        <f>'Beregnet data'!X11</f>
        <v>3416.9968241687989</v>
      </c>
      <c r="J64" s="21">
        <f t="shared" si="18"/>
        <v>3758.6965065856789</v>
      </c>
      <c r="K64" s="21">
        <f t="shared" si="18"/>
        <v>4100.3961890025585</v>
      </c>
      <c r="L64" s="21">
        <f t="shared" si="18"/>
        <v>4442.0958714194385</v>
      </c>
      <c r="M64" s="21">
        <f t="shared" si="18"/>
        <v>4783.7955538363185</v>
      </c>
      <c r="N64" s="21">
        <f t="shared" si="18"/>
        <v>5125.4952362531985</v>
      </c>
      <c r="O64" s="21">
        <f t="shared" si="18"/>
        <v>5467.1949186700786</v>
      </c>
      <c r="P64" s="21">
        <f t="shared" si="18"/>
        <v>5808.8946010869577</v>
      </c>
      <c r="Q64" s="21">
        <f t="shared" si="18"/>
        <v>6150.5942835038377</v>
      </c>
      <c r="R64" s="21">
        <f t="shared" si="18"/>
        <v>6492.2939659207177</v>
      </c>
      <c r="S64" s="21">
        <f t="shared" si="18"/>
        <v>6833.9936483375977</v>
      </c>
      <c r="T64" s="21">
        <f t="shared" si="19"/>
        <v>7517.3930131713578</v>
      </c>
      <c r="U64" s="21">
        <f t="shared" si="19"/>
        <v>7859.0926955882369</v>
      </c>
      <c r="V64" s="21">
        <f t="shared" si="19"/>
        <v>8200.7923780051169</v>
      </c>
      <c r="W64" s="21">
        <f t="shared" si="19"/>
        <v>8542.4920604219969</v>
      </c>
      <c r="X64" s="21">
        <f t="shared" si="19"/>
        <v>8884.191742838877</v>
      </c>
      <c r="Y64" s="21">
        <f t="shared" si="19"/>
        <v>9567.591107672637</v>
      </c>
      <c r="Z64" s="22">
        <f t="shared" si="19"/>
        <v>10250.990472506397</v>
      </c>
    </row>
  </sheetData>
  <sheetProtection algorithmName="SHA-512" hashValue="UPr5CPXGdmKw+h+rV08a997y1CcVK8WFbHP0mH1/QY97O9wMGAjP2XrO1/bnMHdOYXntxgzLGyJHAgf7zJQO+A==" saltValue="mj8y+Mo31vfQmQR8rvRyzQ==" spinCount="100000" sheet="1" objects="1" scenarios="1"/>
  <mergeCells count="8">
    <mergeCell ref="A1:Z1"/>
    <mergeCell ref="A58:A64"/>
    <mergeCell ref="A18:A24"/>
    <mergeCell ref="A26:A32"/>
    <mergeCell ref="A34:A40"/>
    <mergeCell ref="A42:A48"/>
    <mergeCell ref="A50:A56"/>
    <mergeCell ref="A12:A16"/>
  </mergeCells>
  <pageMargins left="0.70866141732283472" right="0.70866141732283472" top="0.74803149606299213" bottom="0.74803149606299213" header="0.31496062992125984" footer="0.31496062992125984"/>
  <pageSetup paperSize="9" scale="87" fitToHeight="0" orientation="portrait" verticalDpi="0" r:id="rId1"/>
  <headerFooter>
    <oddFooter xml:space="preserve">&amp;L&amp;8Varmeavgivelse ihht EN 442, effekter oppgitt i watt.&amp;11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B0B34-12AB-4DAC-B6D6-8172FCB36D8B}">
  <sheetPr>
    <pageSetUpPr fitToPage="1"/>
  </sheetPr>
  <dimension ref="A1:AM64"/>
  <sheetViews>
    <sheetView zoomScaleNormal="100" zoomScaleSheetLayoutView="100" workbookViewId="0">
      <pane ySplit="10" topLeftCell="A17" activePane="bottomLeft" state="frozen"/>
      <selection pane="bottomLeft" activeCell="G5" sqref="G5"/>
    </sheetView>
  </sheetViews>
  <sheetFormatPr baseColWidth="10" defaultRowHeight="15" x14ac:dyDescent="0.25"/>
  <cols>
    <col min="1" max="1" width="7.7109375" customWidth="1"/>
    <col min="2" max="2" width="5.85546875" style="7" bestFit="1" customWidth="1"/>
    <col min="3" max="8" width="5.7109375" customWidth="1"/>
    <col min="9" max="9" width="5.7109375" style="1" customWidth="1"/>
    <col min="10" max="10" width="5.7109375" hidden="1" customWidth="1"/>
    <col min="11" max="11" width="5.7109375" customWidth="1"/>
    <col min="12" max="12" width="5.7109375" hidden="1" customWidth="1"/>
    <col min="13" max="13" width="5.7109375" customWidth="1"/>
    <col min="14" max="14" width="5.7109375" hidden="1" customWidth="1"/>
    <col min="15" max="15" width="5.7109375" customWidth="1"/>
    <col min="16" max="16" width="5.7109375" hidden="1" customWidth="1"/>
    <col min="17" max="17" width="5.7109375" customWidth="1"/>
    <col min="18" max="18" width="5.7109375" hidden="1" customWidth="1"/>
    <col min="19" max="19" width="5.7109375" customWidth="1"/>
    <col min="20" max="20" width="5.7109375" hidden="1" customWidth="1"/>
    <col min="21" max="21" width="5.7109375" customWidth="1"/>
    <col min="22" max="23" width="5.7109375" hidden="1" customWidth="1"/>
    <col min="24" max="24" width="5.7109375" customWidth="1"/>
    <col min="25" max="25" width="5.7109375" hidden="1" customWidth="1"/>
    <col min="26" max="26" width="5.7109375" customWidth="1"/>
    <col min="27" max="27" width="3.7109375" customWidth="1"/>
  </cols>
  <sheetData>
    <row r="1" spans="1:39" ht="18.75" x14ac:dyDescent="0.3">
      <c r="A1" s="84" t="s">
        <v>70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x14ac:dyDescent="0.25">
      <c r="B2" s="15"/>
    </row>
    <row r="3" spans="1:39" x14ac:dyDescent="0.25">
      <c r="E3" s="7"/>
      <c r="F3" s="16" t="s">
        <v>4</v>
      </c>
      <c r="G3" s="64">
        <v>75</v>
      </c>
      <c r="I3" t="s">
        <v>36</v>
      </c>
      <c r="M3" s="15"/>
      <c r="N3" s="15"/>
      <c r="T3" s="15"/>
      <c r="U3" s="15"/>
    </row>
    <row r="4" spans="1:39" x14ac:dyDescent="0.25">
      <c r="E4" s="7"/>
      <c r="F4" s="16" t="s">
        <v>5</v>
      </c>
      <c r="G4" s="64">
        <v>65</v>
      </c>
      <c r="I4" t="s">
        <v>42</v>
      </c>
      <c r="L4" s="1"/>
    </row>
    <row r="5" spans="1:39" x14ac:dyDescent="0.25">
      <c r="A5" s="23"/>
      <c r="F5" s="16" t="s">
        <v>0</v>
      </c>
      <c r="G5" s="64">
        <v>20</v>
      </c>
      <c r="I5" t="s">
        <v>66</v>
      </c>
    </row>
    <row r="6" spans="1:39" x14ac:dyDescent="0.25">
      <c r="A6" s="23"/>
      <c r="D6" s="29"/>
      <c r="I6" t="s">
        <v>67</v>
      </c>
    </row>
    <row r="7" spans="1:39" x14ac:dyDescent="0.25">
      <c r="A7" s="23"/>
      <c r="D7" s="29"/>
      <c r="F7" s="5" t="s">
        <v>1</v>
      </c>
      <c r="G7" s="53">
        <f>(G3+G4)/2-G5</f>
        <v>50</v>
      </c>
      <c r="I7" s="62"/>
    </row>
    <row r="8" spans="1:39" x14ac:dyDescent="0.25">
      <c r="A8" s="52"/>
      <c r="D8" s="29"/>
      <c r="I8" s="62"/>
    </row>
    <row r="9" spans="1:39" ht="8.25" customHeight="1" thickBot="1" x14ac:dyDescent="0.3"/>
    <row r="10" spans="1:39" ht="15.75" thickBot="1" x14ac:dyDescent="0.3">
      <c r="A10" s="24"/>
      <c r="B10" s="28" t="s">
        <v>6</v>
      </c>
      <c r="C10" s="27">
        <v>400</v>
      </c>
      <c r="D10" s="25">
        <v>500</v>
      </c>
      <c r="E10" s="25">
        <v>600</v>
      </c>
      <c r="F10" s="25">
        <v>700</v>
      </c>
      <c r="G10" s="25">
        <v>800</v>
      </c>
      <c r="H10" s="25">
        <v>900</v>
      </c>
      <c r="I10" s="25">
        <v>1000</v>
      </c>
      <c r="J10" s="65">
        <v>1100</v>
      </c>
      <c r="K10" s="25">
        <v>1200</v>
      </c>
      <c r="L10" s="65">
        <v>1300</v>
      </c>
      <c r="M10" s="25">
        <v>1400</v>
      </c>
      <c r="N10" s="65">
        <v>1500</v>
      </c>
      <c r="O10" s="25">
        <v>1600</v>
      </c>
      <c r="P10" s="65">
        <v>1700</v>
      </c>
      <c r="Q10" s="25">
        <v>1800</v>
      </c>
      <c r="R10" s="65">
        <v>1900</v>
      </c>
      <c r="S10" s="25">
        <v>2000</v>
      </c>
      <c r="T10" s="65">
        <v>2200</v>
      </c>
      <c r="U10" s="25">
        <v>2300</v>
      </c>
      <c r="V10" s="65">
        <v>2400</v>
      </c>
      <c r="W10" s="65">
        <v>2500</v>
      </c>
      <c r="X10" s="25">
        <v>2600</v>
      </c>
      <c r="Y10" s="65">
        <v>2800</v>
      </c>
      <c r="Z10" s="26">
        <v>3000</v>
      </c>
    </row>
    <row r="11" spans="1:39" ht="5.0999999999999996" hidden="1" customHeight="1" thickBot="1" x14ac:dyDescent="0.3">
      <c r="A11" s="101"/>
      <c r="B11" s="102"/>
      <c r="C11" s="103"/>
      <c r="D11" s="103"/>
      <c r="E11" s="103"/>
      <c r="F11" s="103"/>
      <c r="G11" s="103"/>
      <c r="H11" s="103"/>
      <c r="I11" s="104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5"/>
    </row>
    <row r="12" spans="1:39" ht="15" hidden="1" customHeight="1" x14ac:dyDescent="0.25">
      <c r="A12" s="88" t="s">
        <v>33</v>
      </c>
      <c r="B12" s="66">
        <v>10</v>
      </c>
      <c r="C12" s="33">
        <f t="shared" ref="C12:H16" si="0">$I12*(C$10/1000)</f>
        <v>95.996992855101382</v>
      </c>
      <c r="D12" s="18">
        <f t="shared" si="0"/>
        <v>119.99624106887673</v>
      </c>
      <c r="E12" s="18">
        <f t="shared" si="0"/>
        <v>143.99548928265207</v>
      </c>
      <c r="F12" s="18">
        <f t="shared" si="0"/>
        <v>167.9947374964274</v>
      </c>
      <c r="G12" s="18">
        <f t="shared" si="0"/>
        <v>191.99398571020276</v>
      </c>
      <c r="H12" s="18">
        <f t="shared" si="0"/>
        <v>215.99323392397812</v>
      </c>
      <c r="I12" s="60">
        <f>'Beregnet data'!R5</f>
        <v>239.99248213775346</v>
      </c>
      <c r="J12" s="18">
        <f t="shared" ref="J12:Z16" si="1">$I12*(J$10/1000)</f>
        <v>263.99173035152882</v>
      </c>
      <c r="K12" s="18">
        <f t="shared" si="1"/>
        <v>287.99097856530415</v>
      </c>
      <c r="L12" s="18">
        <f t="shared" si="1"/>
        <v>311.99022677907948</v>
      </c>
      <c r="M12" s="18">
        <f t="shared" si="1"/>
        <v>335.98947499285481</v>
      </c>
      <c r="N12" s="18">
        <f t="shared" si="1"/>
        <v>359.9887232066302</v>
      </c>
      <c r="O12" s="18">
        <f t="shared" si="1"/>
        <v>383.98797142040553</v>
      </c>
      <c r="P12" s="18">
        <f t="shared" si="1"/>
        <v>407.98721963418086</v>
      </c>
      <c r="Q12" s="18">
        <f t="shared" si="1"/>
        <v>431.98646784795625</v>
      </c>
      <c r="R12" s="18">
        <f t="shared" si="1"/>
        <v>455.98571606173152</v>
      </c>
      <c r="S12" s="18">
        <f t="shared" si="1"/>
        <v>479.98496427550691</v>
      </c>
      <c r="T12" s="18">
        <f t="shared" si="1"/>
        <v>527.98346070305763</v>
      </c>
      <c r="U12" s="18">
        <f t="shared" si="1"/>
        <v>551.98270891683296</v>
      </c>
      <c r="V12" s="18">
        <f t="shared" si="1"/>
        <v>575.98195713060829</v>
      </c>
      <c r="W12" s="18">
        <f t="shared" si="1"/>
        <v>599.98120534438362</v>
      </c>
      <c r="X12" s="18">
        <f t="shared" si="1"/>
        <v>623.98045355815896</v>
      </c>
      <c r="Y12" s="18">
        <f t="shared" si="1"/>
        <v>671.97894998570962</v>
      </c>
      <c r="Z12" s="19">
        <f t="shared" si="1"/>
        <v>719.9774464132604</v>
      </c>
    </row>
    <row r="13" spans="1:39" hidden="1" x14ac:dyDescent="0.25">
      <c r="A13" s="89"/>
      <c r="B13" s="67">
        <v>11</v>
      </c>
      <c r="C13" s="34">
        <f t="shared" si="0"/>
        <v>136.79352314374583</v>
      </c>
      <c r="D13" s="14">
        <f t="shared" si="0"/>
        <v>170.99190392968228</v>
      </c>
      <c r="E13" s="14">
        <f t="shared" si="0"/>
        <v>205.19028471561873</v>
      </c>
      <c r="F13" s="14">
        <f t="shared" si="0"/>
        <v>239.38866550155518</v>
      </c>
      <c r="G13" s="14">
        <f t="shared" si="0"/>
        <v>273.58704628749166</v>
      </c>
      <c r="H13" s="14">
        <f t="shared" si="0"/>
        <v>307.78542707342814</v>
      </c>
      <c r="I13" s="53">
        <f>'Beregnet data'!R6</f>
        <v>341.98380785936456</v>
      </c>
      <c r="J13" s="14">
        <f t="shared" si="1"/>
        <v>376.18218864530104</v>
      </c>
      <c r="K13" s="14">
        <f t="shared" si="1"/>
        <v>410.38056943123746</v>
      </c>
      <c r="L13" s="14">
        <f t="shared" si="1"/>
        <v>444.57895021717394</v>
      </c>
      <c r="M13" s="14">
        <f t="shared" si="1"/>
        <v>478.77733100311036</v>
      </c>
      <c r="N13" s="14">
        <f t="shared" si="1"/>
        <v>512.97571178904684</v>
      </c>
      <c r="O13" s="14">
        <f t="shared" si="1"/>
        <v>547.17409257498332</v>
      </c>
      <c r="P13" s="14">
        <f t="shared" si="1"/>
        <v>581.37247336091968</v>
      </c>
      <c r="Q13" s="14">
        <f t="shared" si="1"/>
        <v>615.57085414685628</v>
      </c>
      <c r="R13" s="14">
        <f t="shared" si="1"/>
        <v>649.76923493279264</v>
      </c>
      <c r="S13" s="14">
        <f t="shared" si="1"/>
        <v>683.96761571872912</v>
      </c>
      <c r="T13" s="14">
        <f t="shared" si="1"/>
        <v>752.36437729060208</v>
      </c>
      <c r="U13" s="14">
        <f t="shared" si="1"/>
        <v>786.56275807653844</v>
      </c>
      <c r="V13" s="14">
        <f t="shared" si="1"/>
        <v>820.76113886247492</v>
      </c>
      <c r="W13" s="14">
        <f t="shared" si="1"/>
        <v>854.9595196484114</v>
      </c>
      <c r="X13" s="14">
        <f t="shared" si="1"/>
        <v>889.15790043434788</v>
      </c>
      <c r="Y13" s="14">
        <f t="shared" si="1"/>
        <v>957.55466200622072</v>
      </c>
      <c r="Z13" s="20">
        <f t="shared" si="1"/>
        <v>1025.9514235780937</v>
      </c>
    </row>
    <row r="14" spans="1:39" hidden="1" x14ac:dyDescent="0.25">
      <c r="A14" s="89"/>
      <c r="B14" s="31">
        <v>21</v>
      </c>
      <c r="C14" s="34">
        <f t="shared" si="0"/>
        <v>220.39888926372575</v>
      </c>
      <c r="D14" s="14">
        <f t="shared" si="0"/>
        <v>275.49861157965717</v>
      </c>
      <c r="E14" s="14">
        <f t="shared" si="0"/>
        <v>330.59833389558861</v>
      </c>
      <c r="F14" s="14">
        <f t="shared" si="0"/>
        <v>385.69805621152</v>
      </c>
      <c r="G14" s="14">
        <f t="shared" si="0"/>
        <v>440.7977785274515</v>
      </c>
      <c r="H14" s="14">
        <f t="shared" si="0"/>
        <v>495.89750084338289</v>
      </c>
      <c r="I14" s="53">
        <f>'Beregnet data'!R8</f>
        <v>550.99722315931433</v>
      </c>
      <c r="J14" s="14">
        <f t="shared" si="1"/>
        <v>606.09694547524578</v>
      </c>
      <c r="K14" s="14">
        <f t="shared" si="1"/>
        <v>661.19666779117722</v>
      </c>
      <c r="L14" s="14">
        <f t="shared" si="1"/>
        <v>716.29639010710866</v>
      </c>
      <c r="M14" s="14">
        <f t="shared" si="1"/>
        <v>771.39611242303999</v>
      </c>
      <c r="N14" s="14">
        <f t="shared" si="1"/>
        <v>826.49583473897155</v>
      </c>
      <c r="O14" s="14">
        <f t="shared" si="1"/>
        <v>881.595557054903</v>
      </c>
      <c r="P14" s="14">
        <f t="shared" si="1"/>
        <v>936.69527937083433</v>
      </c>
      <c r="Q14" s="14">
        <f t="shared" si="1"/>
        <v>991.79500168676577</v>
      </c>
      <c r="R14" s="14">
        <f t="shared" si="1"/>
        <v>1046.8947240026971</v>
      </c>
      <c r="S14" s="14">
        <f t="shared" si="1"/>
        <v>1101.9944463186287</v>
      </c>
      <c r="T14" s="14">
        <f t="shared" si="1"/>
        <v>1212.1938909504916</v>
      </c>
      <c r="U14" s="14">
        <f t="shared" si="1"/>
        <v>1267.2936132664229</v>
      </c>
      <c r="V14" s="14">
        <f t="shared" si="1"/>
        <v>1322.3933355823544</v>
      </c>
      <c r="W14" s="14">
        <f t="shared" si="1"/>
        <v>1377.4930578982858</v>
      </c>
      <c r="X14" s="14">
        <f t="shared" si="1"/>
        <v>1432.5927802142173</v>
      </c>
      <c r="Y14" s="14">
        <f t="shared" si="1"/>
        <v>1542.79222484608</v>
      </c>
      <c r="Z14" s="20">
        <f t="shared" si="1"/>
        <v>1652.9916694779431</v>
      </c>
    </row>
    <row r="15" spans="1:39" hidden="1" x14ac:dyDescent="0.25">
      <c r="A15" s="89"/>
      <c r="B15" s="31">
        <v>22</v>
      </c>
      <c r="C15" s="34">
        <f t="shared" si="0"/>
        <v>284.39383377930034</v>
      </c>
      <c r="D15" s="14">
        <f t="shared" si="0"/>
        <v>355.49229222412544</v>
      </c>
      <c r="E15" s="14">
        <f t="shared" si="0"/>
        <v>426.59075066895053</v>
      </c>
      <c r="F15" s="14">
        <f t="shared" si="0"/>
        <v>497.68920911377558</v>
      </c>
      <c r="G15" s="14">
        <f t="shared" si="0"/>
        <v>568.78766755860067</v>
      </c>
      <c r="H15" s="14">
        <f t="shared" si="0"/>
        <v>639.88612600342583</v>
      </c>
      <c r="I15" s="53">
        <f>'Beregnet data'!R9</f>
        <v>710.98458444825087</v>
      </c>
      <c r="J15" s="14">
        <f t="shared" si="1"/>
        <v>782.08304289307603</v>
      </c>
      <c r="K15" s="14">
        <f t="shared" si="1"/>
        <v>853.18150133790107</v>
      </c>
      <c r="L15" s="14">
        <f t="shared" si="1"/>
        <v>924.27995978272611</v>
      </c>
      <c r="M15" s="14">
        <f t="shared" si="1"/>
        <v>995.37841822755115</v>
      </c>
      <c r="N15" s="14">
        <f t="shared" si="1"/>
        <v>1066.4768766723764</v>
      </c>
      <c r="O15" s="14">
        <f t="shared" si="1"/>
        <v>1137.5753351172013</v>
      </c>
      <c r="P15" s="14">
        <f t="shared" si="1"/>
        <v>1208.6737935620265</v>
      </c>
      <c r="Q15" s="14">
        <f t="shared" si="1"/>
        <v>1279.7722520068517</v>
      </c>
      <c r="R15" s="14">
        <f t="shared" si="1"/>
        <v>1350.8707104516766</v>
      </c>
      <c r="S15" s="14">
        <f t="shared" si="1"/>
        <v>1421.9691688965017</v>
      </c>
      <c r="T15" s="14">
        <f t="shared" si="1"/>
        <v>1564.1660857861521</v>
      </c>
      <c r="U15" s="14">
        <f t="shared" si="1"/>
        <v>1635.264544230977</v>
      </c>
      <c r="V15" s="14">
        <f t="shared" si="1"/>
        <v>1706.3630026758021</v>
      </c>
      <c r="W15" s="14">
        <f t="shared" si="1"/>
        <v>1777.4614611206271</v>
      </c>
      <c r="X15" s="14">
        <f t="shared" si="1"/>
        <v>1848.5599195654522</v>
      </c>
      <c r="Y15" s="14">
        <f t="shared" si="1"/>
        <v>1990.7568364551023</v>
      </c>
      <c r="Z15" s="20">
        <f t="shared" si="1"/>
        <v>2132.9537533447528</v>
      </c>
    </row>
    <row r="16" spans="1:39" ht="15.75" hidden="1" thickBot="1" x14ac:dyDescent="0.3">
      <c r="A16" s="90"/>
      <c r="B16" s="32">
        <v>33</v>
      </c>
      <c r="C16" s="35">
        <f t="shared" si="0"/>
        <v>407.19641174301296</v>
      </c>
      <c r="D16" s="21">
        <f t="shared" si="0"/>
        <v>508.99551467876614</v>
      </c>
      <c r="E16" s="21">
        <f t="shared" si="0"/>
        <v>610.79461761451932</v>
      </c>
      <c r="F16" s="21">
        <f t="shared" si="0"/>
        <v>712.59372055027256</v>
      </c>
      <c r="G16" s="21">
        <f t="shared" si="0"/>
        <v>814.39282348602592</v>
      </c>
      <c r="H16" s="21">
        <f t="shared" si="0"/>
        <v>916.19192642177904</v>
      </c>
      <c r="I16" s="61">
        <f>'Beregnet data'!R11</f>
        <v>1017.9910293575323</v>
      </c>
      <c r="J16" s="21">
        <f t="shared" si="1"/>
        <v>1119.7901322932855</v>
      </c>
      <c r="K16" s="21">
        <f t="shared" si="1"/>
        <v>1221.5892352290386</v>
      </c>
      <c r="L16" s="21">
        <f t="shared" si="1"/>
        <v>1323.388338164792</v>
      </c>
      <c r="M16" s="21">
        <f t="shared" si="1"/>
        <v>1425.1874411005451</v>
      </c>
      <c r="N16" s="21">
        <f t="shared" si="1"/>
        <v>1526.9865440362985</v>
      </c>
      <c r="O16" s="21">
        <f t="shared" si="1"/>
        <v>1628.7856469720518</v>
      </c>
      <c r="P16" s="21">
        <f t="shared" si="1"/>
        <v>1730.5847499078047</v>
      </c>
      <c r="Q16" s="21">
        <f t="shared" si="1"/>
        <v>1832.3838528435581</v>
      </c>
      <c r="R16" s="21">
        <f t="shared" si="1"/>
        <v>1934.1829557793112</v>
      </c>
      <c r="S16" s="21">
        <f t="shared" si="1"/>
        <v>2035.9820587150646</v>
      </c>
      <c r="T16" s="21">
        <f t="shared" si="1"/>
        <v>2239.580264586571</v>
      </c>
      <c r="U16" s="21">
        <f t="shared" si="1"/>
        <v>2341.3793675223242</v>
      </c>
      <c r="V16" s="21">
        <f t="shared" si="1"/>
        <v>2443.1784704580773</v>
      </c>
      <c r="W16" s="21">
        <f t="shared" si="1"/>
        <v>2544.9775733938309</v>
      </c>
      <c r="X16" s="21">
        <f t="shared" si="1"/>
        <v>2646.776676329584</v>
      </c>
      <c r="Y16" s="21">
        <f t="shared" si="1"/>
        <v>2850.3748822010903</v>
      </c>
      <c r="Z16" s="22">
        <f t="shared" si="1"/>
        <v>3053.973088072597</v>
      </c>
    </row>
    <row r="17" spans="1:26" ht="5.0999999999999996" customHeight="1" thickBot="1" x14ac:dyDescent="0.3"/>
    <row r="18" spans="1:26" x14ac:dyDescent="0.25">
      <c r="A18" s="85" t="s">
        <v>11</v>
      </c>
      <c r="B18" s="69">
        <v>10</v>
      </c>
      <c r="C18" s="33">
        <f t="shared" ref="C18:H24" si="2">$I18*(C$10/1000)</f>
        <v>130.79976414070711</v>
      </c>
      <c r="D18" s="18">
        <f t="shared" si="2"/>
        <v>163.49970517588389</v>
      </c>
      <c r="E18" s="18">
        <f t="shared" si="2"/>
        <v>196.19964621106067</v>
      </c>
      <c r="F18" s="18">
        <f t="shared" si="2"/>
        <v>228.89958724623742</v>
      </c>
      <c r="G18" s="18">
        <f t="shared" si="2"/>
        <v>261.59952828141422</v>
      </c>
      <c r="H18" s="18">
        <f t="shared" si="2"/>
        <v>294.299469316591</v>
      </c>
      <c r="I18" s="60">
        <f>'Beregnet data'!S5</f>
        <v>326.99941035176778</v>
      </c>
      <c r="J18" s="18">
        <f t="shared" ref="J18:Z24" si="3">$I18*(J$10/1000)</f>
        <v>359.69935138694461</v>
      </c>
      <c r="K18" s="18">
        <f t="shared" si="3"/>
        <v>392.39929242212133</v>
      </c>
      <c r="L18" s="18">
        <f t="shared" si="3"/>
        <v>425.09923345729811</v>
      </c>
      <c r="M18" s="18">
        <f t="shared" si="3"/>
        <v>457.79917449247483</v>
      </c>
      <c r="N18" s="18">
        <f t="shared" si="3"/>
        <v>490.49911552765167</v>
      </c>
      <c r="O18" s="18">
        <f t="shared" si="3"/>
        <v>523.19905656282845</v>
      </c>
      <c r="P18" s="18">
        <f t="shared" si="3"/>
        <v>555.89899759800517</v>
      </c>
      <c r="Q18" s="18">
        <f t="shared" si="3"/>
        <v>588.598938633182</v>
      </c>
      <c r="R18" s="18">
        <f t="shared" si="3"/>
        <v>621.29887966835872</v>
      </c>
      <c r="S18" s="18">
        <f t="shared" si="3"/>
        <v>653.99882070353556</v>
      </c>
      <c r="T18" s="18">
        <f t="shared" si="3"/>
        <v>719.39870277388923</v>
      </c>
      <c r="U18" s="18">
        <f t="shared" si="3"/>
        <v>752.09864380906583</v>
      </c>
      <c r="V18" s="18">
        <f t="shared" si="3"/>
        <v>784.79858484424267</v>
      </c>
      <c r="W18" s="18">
        <f t="shared" si="3"/>
        <v>817.4985258794195</v>
      </c>
      <c r="X18" s="18">
        <f t="shared" si="3"/>
        <v>850.19846691459622</v>
      </c>
      <c r="Y18" s="18">
        <f t="shared" si="3"/>
        <v>915.59834898494967</v>
      </c>
      <c r="Z18" s="19">
        <f t="shared" si="3"/>
        <v>980.99823105530334</v>
      </c>
    </row>
    <row r="19" spans="1:26" hidden="1" x14ac:dyDescent="0.25">
      <c r="A19" s="86"/>
      <c r="B19" s="70">
        <v>11</v>
      </c>
      <c r="C19" s="34">
        <f t="shared" si="2"/>
        <v>200.00982269118563</v>
      </c>
      <c r="D19" s="14">
        <f t="shared" si="2"/>
        <v>250.01227836398203</v>
      </c>
      <c r="E19" s="14">
        <f t="shared" si="2"/>
        <v>300.01473403677841</v>
      </c>
      <c r="F19" s="14">
        <f t="shared" si="2"/>
        <v>350.01718970957484</v>
      </c>
      <c r="G19" s="14">
        <f t="shared" si="2"/>
        <v>400.01964538237127</v>
      </c>
      <c r="H19" s="14">
        <f t="shared" si="2"/>
        <v>450.0221010551677</v>
      </c>
      <c r="I19" s="53">
        <f>'Beregnet data'!S6</f>
        <v>500.02455672796407</v>
      </c>
      <c r="J19" s="14">
        <f t="shared" si="3"/>
        <v>550.02701240076055</v>
      </c>
      <c r="K19" s="14">
        <f t="shared" si="3"/>
        <v>600.02946807355681</v>
      </c>
      <c r="L19" s="14">
        <f t="shared" si="3"/>
        <v>650.0319237463533</v>
      </c>
      <c r="M19" s="14">
        <f t="shared" si="3"/>
        <v>700.03437941914967</v>
      </c>
      <c r="N19" s="14">
        <f t="shared" si="3"/>
        <v>750.03683509194616</v>
      </c>
      <c r="O19" s="14">
        <f t="shared" si="3"/>
        <v>800.03929076474253</v>
      </c>
      <c r="P19" s="14">
        <f t="shared" si="3"/>
        <v>850.0417464375389</v>
      </c>
      <c r="Q19" s="14">
        <f t="shared" si="3"/>
        <v>900.04420211033539</v>
      </c>
      <c r="R19" s="14">
        <f t="shared" si="3"/>
        <v>950.04665778313165</v>
      </c>
      <c r="S19" s="14">
        <f t="shared" si="3"/>
        <v>1000.0491134559281</v>
      </c>
      <c r="T19" s="14">
        <f t="shared" si="3"/>
        <v>1100.0540248015211</v>
      </c>
      <c r="U19" s="14">
        <f t="shared" si="3"/>
        <v>1150.0564804743174</v>
      </c>
      <c r="V19" s="14">
        <f t="shared" si="3"/>
        <v>1200.0589361471136</v>
      </c>
      <c r="W19" s="14">
        <f t="shared" si="3"/>
        <v>1250.0613918199101</v>
      </c>
      <c r="X19" s="14">
        <f t="shared" si="3"/>
        <v>1300.0638474927066</v>
      </c>
      <c r="Y19" s="14">
        <f t="shared" si="3"/>
        <v>1400.0687588382993</v>
      </c>
      <c r="Z19" s="20">
        <f t="shared" si="3"/>
        <v>1500.0736701838923</v>
      </c>
    </row>
    <row r="20" spans="1:26" x14ac:dyDescent="0.25">
      <c r="A20" s="86"/>
      <c r="B20" s="70">
        <v>20</v>
      </c>
      <c r="C20" s="34">
        <f t="shared" si="2"/>
        <v>235.43957545327282</v>
      </c>
      <c r="D20" s="14">
        <f t="shared" si="2"/>
        <v>294.299469316591</v>
      </c>
      <c r="E20" s="14">
        <f t="shared" si="2"/>
        <v>353.15936317990918</v>
      </c>
      <c r="F20" s="14">
        <f t="shared" si="2"/>
        <v>412.01925704322736</v>
      </c>
      <c r="G20" s="14">
        <f t="shared" si="2"/>
        <v>470.87915090654565</v>
      </c>
      <c r="H20" s="14">
        <f t="shared" si="2"/>
        <v>529.73904476986377</v>
      </c>
      <c r="I20" s="53">
        <f>'Beregnet data'!S7</f>
        <v>588.598938633182</v>
      </c>
      <c r="J20" s="14">
        <f t="shared" si="3"/>
        <v>647.45883249650024</v>
      </c>
      <c r="K20" s="14">
        <f t="shared" si="3"/>
        <v>706.31872635981836</v>
      </c>
      <c r="L20" s="14">
        <f t="shared" si="3"/>
        <v>765.17862022313659</v>
      </c>
      <c r="M20" s="14">
        <f t="shared" si="3"/>
        <v>824.03851408645471</v>
      </c>
      <c r="N20" s="14">
        <f t="shared" si="3"/>
        <v>882.89840794977295</v>
      </c>
      <c r="O20" s="14">
        <f t="shared" si="3"/>
        <v>941.75830181309129</v>
      </c>
      <c r="P20" s="14">
        <f t="shared" si="3"/>
        <v>1000.6181956764094</v>
      </c>
      <c r="Q20" s="14">
        <f t="shared" si="3"/>
        <v>1059.4780895397275</v>
      </c>
      <c r="R20" s="14">
        <f t="shared" si="3"/>
        <v>1118.3379834030457</v>
      </c>
      <c r="S20" s="14">
        <f t="shared" si="3"/>
        <v>1177.197877266364</v>
      </c>
      <c r="T20" s="14">
        <f t="shared" si="3"/>
        <v>1294.9176649930005</v>
      </c>
      <c r="U20" s="14">
        <f t="shared" si="3"/>
        <v>1353.7775588563186</v>
      </c>
      <c r="V20" s="14">
        <f t="shared" si="3"/>
        <v>1412.6374527196367</v>
      </c>
      <c r="W20" s="14">
        <f t="shared" si="3"/>
        <v>1471.4973465829551</v>
      </c>
      <c r="X20" s="14">
        <f t="shared" si="3"/>
        <v>1530.3572404462732</v>
      </c>
      <c r="Y20" s="14">
        <f t="shared" si="3"/>
        <v>1648.0770281729094</v>
      </c>
      <c r="Z20" s="20">
        <f t="shared" si="3"/>
        <v>1765.7968158995459</v>
      </c>
    </row>
    <row r="21" spans="1:26" hidden="1" x14ac:dyDescent="0.25">
      <c r="A21" s="86"/>
      <c r="B21" s="70">
        <v>21</v>
      </c>
      <c r="C21" s="34">
        <f t="shared" si="2"/>
        <v>310.79498689572483</v>
      </c>
      <c r="D21" s="14">
        <f t="shared" si="2"/>
        <v>388.49373361965598</v>
      </c>
      <c r="E21" s="14">
        <f t="shared" si="2"/>
        <v>466.19248034358714</v>
      </c>
      <c r="F21" s="14">
        <f t="shared" si="2"/>
        <v>543.89122706751834</v>
      </c>
      <c r="G21" s="14">
        <f t="shared" si="2"/>
        <v>621.58997379144967</v>
      </c>
      <c r="H21" s="14">
        <f t="shared" si="2"/>
        <v>699.28872051538076</v>
      </c>
      <c r="I21" s="53">
        <f>'Beregnet data'!S8</f>
        <v>776.98746723931197</v>
      </c>
      <c r="J21" s="14">
        <f t="shared" si="3"/>
        <v>854.68621396324329</v>
      </c>
      <c r="K21" s="14">
        <f t="shared" si="3"/>
        <v>932.38496068717427</v>
      </c>
      <c r="L21" s="14">
        <f t="shared" si="3"/>
        <v>1010.0837074111056</v>
      </c>
      <c r="M21" s="14">
        <f t="shared" si="3"/>
        <v>1087.7824541350367</v>
      </c>
      <c r="N21" s="14">
        <f t="shared" si="3"/>
        <v>1165.4812008589679</v>
      </c>
      <c r="O21" s="14">
        <f t="shared" si="3"/>
        <v>1243.1799475828993</v>
      </c>
      <c r="P21" s="14">
        <f t="shared" si="3"/>
        <v>1320.8786943068303</v>
      </c>
      <c r="Q21" s="14">
        <f t="shared" si="3"/>
        <v>1398.5774410307615</v>
      </c>
      <c r="R21" s="14">
        <f t="shared" si="3"/>
        <v>1476.2761877546927</v>
      </c>
      <c r="S21" s="14">
        <f t="shared" si="3"/>
        <v>1553.9749344786239</v>
      </c>
      <c r="T21" s="14">
        <f t="shared" si="3"/>
        <v>1709.3724279264866</v>
      </c>
      <c r="U21" s="14">
        <f t="shared" si="3"/>
        <v>1787.0711746504173</v>
      </c>
      <c r="V21" s="14">
        <f t="shared" si="3"/>
        <v>1864.7699213743485</v>
      </c>
      <c r="W21" s="14">
        <f t="shared" si="3"/>
        <v>1942.46866809828</v>
      </c>
      <c r="X21" s="14">
        <f t="shared" si="3"/>
        <v>2020.1674148222112</v>
      </c>
      <c r="Y21" s="14">
        <f t="shared" si="3"/>
        <v>2175.5649082700734</v>
      </c>
      <c r="Z21" s="20">
        <f t="shared" si="3"/>
        <v>2330.9624017179358</v>
      </c>
    </row>
    <row r="22" spans="1:26" hidden="1" x14ac:dyDescent="0.25">
      <c r="A22" s="86"/>
      <c r="B22" s="70">
        <v>22</v>
      </c>
      <c r="C22" s="34">
        <f t="shared" si="2"/>
        <v>401.18086668256751</v>
      </c>
      <c r="D22" s="14">
        <f t="shared" si="2"/>
        <v>501.47608335320939</v>
      </c>
      <c r="E22" s="14">
        <f t="shared" si="2"/>
        <v>601.77130002385127</v>
      </c>
      <c r="F22" s="14">
        <f t="shared" si="2"/>
        <v>702.06651669449309</v>
      </c>
      <c r="G22" s="14">
        <f t="shared" si="2"/>
        <v>802.36173336513502</v>
      </c>
      <c r="H22" s="14">
        <f t="shared" si="2"/>
        <v>902.65695003577696</v>
      </c>
      <c r="I22" s="53">
        <f>'Beregnet data'!S9</f>
        <v>1002.9521667064188</v>
      </c>
      <c r="J22" s="14">
        <f t="shared" si="3"/>
        <v>1103.2473833770607</v>
      </c>
      <c r="K22" s="14">
        <f t="shared" si="3"/>
        <v>1203.5426000477025</v>
      </c>
      <c r="L22" s="14">
        <f t="shared" si="3"/>
        <v>1303.8378167183444</v>
      </c>
      <c r="M22" s="14">
        <f t="shared" si="3"/>
        <v>1404.1330333889862</v>
      </c>
      <c r="N22" s="14">
        <f t="shared" si="3"/>
        <v>1504.4282500596282</v>
      </c>
      <c r="O22" s="14">
        <f t="shared" si="3"/>
        <v>1604.72346673027</v>
      </c>
      <c r="P22" s="14">
        <f t="shared" si="3"/>
        <v>1705.0186834009119</v>
      </c>
      <c r="Q22" s="14">
        <f t="shared" si="3"/>
        <v>1805.3139000715539</v>
      </c>
      <c r="R22" s="14">
        <f t="shared" si="3"/>
        <v>1905.6091167421955</v>
      </c>
      <c r="S22" s="14">
        <f t="shared" si="3"/>
        <v>2005.9043334128376</v>
      </c>
      <c r="T22" s="14">
        <f t="shared" si="3"/>
        <v>2206.4947667541214</v>
      </c>
      <c r="U22" s="14">
        <f t="shared" si="3"/>
        <v>2306.7899834247628</v>
      </c>
      <c r="V22" s="14">
        <f t="shared" si="3"/>
        <v>2407.0852000954051</v>
      </c>
      <c r="W22" s="14">
        <f t="shared" si="3"/>
        <v>2507.3804167660469</v>
      </c>
      <c r="X22" s="14">
        <f t="shared" si="3"/>
        <v>2607.6756334366887</v>
      </c>
      <c r="Y22" s="14">
        <f t="shared" si="3"/>
        <v>2808.2660667779724</v>
      </c>
      <c r="Z22" s="20">
        <f t="shared" si="3"/>
        <v>3008.8565001192565</v>
      </c>
    </row>
    <row r="23" spans="1:26" x14ac:dyDescent="0.25">
      <c r="A23" s="86"/>
      <c r="B23" s="70">
        <v>30</v>
      </c>
      <c r="C23" s="34">
        <f t="shared" si="2"/>
        <v>353.15936317990923</v>
      </c>
      <c r="D23" s="14">
        <f t="shared" si="2"/>
        <v>441.44920397488653</v>
      </c>
      <c r="E23" s="14">
        <f t="shared" si="2"/>
        <v>529.73904476986377</v>
      </c>
      <c r="F23" s="14">
        <f t="shared" si="2"/>
        <v>618.02888556484106</v>
      </c>
      <c r="G23" s="14">
        <f t="shared" si="2"/>
        <v>706.31872635981847</v>
      </c>
      <c r="H23" s="14">
        <f t="shared" si="2"/>
        <v>794.60856715479576</v>
      </c>
      <c r="I23" s="53">
        <f>'Beregnet data'!S10</f>
        <v>882.89840794977306</v>
      </c>
      <c r="J23" s="14">
        <f t="shared" si="3"/>
        <v>971.18824874475047</v>
      </c>
      <c r="K23" s="14">
        <f t="shared" si="3"/>
        <v>1059.4780895397275</v>
      </c>
      <c r="L23" s="14">
        <f t="shared" si="3"/>
        <v>1147.7679303347049</v>
      </c>
      <c r="M23" s="14">
        <f t="shared" si="3"/>
        <v>1236.0577711296821</v>
      </c>
      <c r="N23" s="14">
        <f t="shared" si="3"/>
        <v>1324.3476119246595</v>
      </c>
      <c r="O23" s="14">
        <f t="shared" si="3"/>
        <v>1412.6374527196369</v>
      </c>
      <c r="P23" s="14">
        <f t="shared" si="3"/>
        <v>1500.9272935146141</v>
      </c>
      <c r="Q23" s="14">
        <f t="shared" si="3"/>
        <v>1589.2171343095915</v>
      </c>
      <c r="R23" s="14">
        <f t="shared" si="3"/>
        <v>1677.5069751045687</v>
      </c>
      <c r="S23" s="14">
        <f t="shared" si="3"/>
        <v>1765.7968158995461</v>
      </c>
      <c r="T23" s="14">
        <f t="shared" si="3"/>
        <v>1942.3764974895009</v>
      </c>
      <c r="U23" s="14">
        <f t="shared" si="3"/>
        <v>2030.6663382844779</v>
      </c>
      <c r="V23" s="14">
        <f t="shared" si="3"/>
        <v>2118.9561790794551</v>
      </c>
      <c r="W23" s="14">
        <f t="shared" si="3"/>
        <v>2207.2460198744325</v>
      </c>
      <c r="X23" s="14">
        <f t="shared" si="3"/>
        <v>2295.5358606694099</v>
      </c>
      <c r="Y23" s="14">
        <f t="shared" si="3"/>
        <v>2472.1155422593642</v>
      </c>
      <c r="Z23" s="20">
        <f t="shared" si="3"/>
        <v>2648.6952238493191</v>
      </c>
    </row>
    <row r="24" spans="1:26" ht="15.75" hidden="1" thickBot="1" x14ac:dyDescent="0.3">
      <c r="A24" s="87"/>
      <c r="B24" s="71">
        <v>33</v>
      </c>
      <c r="C24" s="35">
        <f t="shared" si="2"/>
        <v>572.40076743671057</v>
      </c>
      <c r="D24" s="21">
        <f t="shared" si="2"/>
        <v>715.50095929588815</v>
      </c>
      <c r="E24" s="21">
        <f t="shared" si="2"/>
        <v>858.60115115506574</v>
      </c>
      <c r="F24" s="21">
        <f t="shared" si="2"/>
        <v>1001.7013430142433</v>
      </c>
      <c r="G24" s="21">
        <f t="shared" si="2"/>
        <v>1144.8015348734211</v>
      </c>
      <c r="H24" s="21">
        <f t="shared" si="2"/>
        <v>1287.9017267325987</v>
      </c>
      <c r="I24" s="61">
        <f>'Beregnet data'!S11</f>
        <v>1431.0019185917763</v>
      </c>
      <c r="J24" s="21">
        <f t="shared" si="3"/>
        <v>1574.1021104509541</v>
      </c>
      <c r="K24" s="21">
        <f t="shared" si="3"/>
        <v>1717.2023023101315</v>
      </c>
      <c r="L24" s="21">
        <f t="shared" si="3"/>
        <v>1860.3024941693093</v>
      </c>
      <c r="M24" s="21">
        <f t="shared" si="3"/>
        <v>2003.4026860284866</v>
      </c>
      <c r="N24" s="21">
        <f t="shared" si="3"/>
        <v>2146.5028778876645</v>
      </c>
      <c r="O24" s="21">
        <f t="shared" si="3"/>
        <v>2289.6030697468423</v>
      </c>
      <c r="P24" s="21">
        <f t="shared" si="3"/>
        <v>2432.7032616060196</v>
      </c>
      <c r="Q24" s="21">
        <f t="shared" si="3"/>
        <v>2575.8034534651974</v>
      </c>
      <c r="R24" s="21">
        <f t="shared" si="3"/>
        <v>2718.9036453243748</v>
      </c>
      <c r="S24" s="21">
        <f t="shared" si="3"/>
        <v>2862.0038371835526</v>
      </c>
      <c r="T24" s="21">
        <f t="shared" si="3"/>
        <v>3148.2042209019082</v>
      </c>
      <c r="U24" s="21">
        <f t="shared" si="3"/>
        <v>3291.3044127610851</v>
      </c>
      <c r="V24" s="21">
        <f t="shared" si="3"/>
        <v>3434.4046046202629</v>
      </c>
      <c r="W24" s="21">
        <f t="shared" si="3"/>
        <v>3577.5047964794408</v>
      </c>
      <c r="X24" s="21">
        <f t="shared" si="3"/>
        <v>3720.6049883386186</v>
      </c>
      <c r="Y24" s="21">
        <f t="shared" si="3"/>
        <v>4006.8053720569733</v>
      </c>
      <c r="Z24" s="22">
        <f t="shared" si="3"/>
        <v>4293.0057557753289</v>
      </c>
    </row>
    <row r="25" spans="1:26" ht="5.0999999999999996" customHeight="1" thickBot="1" x14ac:dyDescent="0.3">
      <c r="B25" s="72"/>
    </row>
    <row r="26" spans="1:26" x14ac:dyDescent="0.25">
      <c r="A26" s="85" t="s">
        <v>10</v>
      </c>
      <c r="B26" s="69">
        <v>10</v>
      </c>
      <c r="C26" s="33">
        <f t="shared" ref="C26:H32" si="4">$I26*(C$10/1000)</f>
        <v>165.19629633709582</v>
      </c>
      <c r="D26" s="18">
        <f t="shared" si="4"/>
        <v>206.49537042136976</v>
      </c>
      <c r="E26" s="18">
        <f t="shared" si="4"/>
        <v>247.7944445056437</v>
      </c>
      <c r="F26" s="18">
        <f t="shared" si="4"/>
        <v>289.09351858991766</v>
      </c>
      <c r="G26" s="18">
        <f t="shared" si="4"/>
        <v>330.39259267419163</v>
      </c>
      <c r="H26" s="18">
        <f t="shared" si="4"/>
        <v>371.69166675846554</v>
      </c>
      <c r="I26" s="60">
        <f>'Beregnet data'!T5</f>
        <v>412.99074084273951</v>
      </c>
      <c r="J26" s="18">
        <f t="shared" ref="J26:Y32" si="5">$I26*(J$10/1000)</f>
        <v>454.28981492701348</v>
      </c>
      <c r="K26" s="18">
        <f t="shared" si="5"/>
        <v>495.58888901128739</v>
      </c>
      <c r="L26" s="18">
        <f t="shared" si="5"/>
        <v>536.88796309556142</v>
      </c>
      <c r="M26" s="18">
        <f t="shared" si="5"/>
        <v>578.18703717983533</v>
      </c>
      <c r="N26" s="18">
        <f t="shared" si="5"/>
        <v>619.48611126410924</v>
      </c>
      <c r="O26" s="18">
        <f t="shared" si="5"/>
        <v>660.78518534838327</v>
      </c>
      <c r="P26" s="18">
        <f t="shared" si="5"/>
        <v>702.08425943265718</v>
      </c>
      <c r="Q26" s="18">
        <f t="shared" si="5"/>
        <v>743.38333351693109</v>
      </c>
      <c r="R26" s="18">
        <f t="shared" si="5"/>
        <v>784.682407601205</v>
      </c>
      <c r="S26" s="18">
        <f t="shared" si="5"/>
        <v>825.98148168547903</v>
      </c>
      <c r="T26" s="18">
        <f t="shared" si="5"/>
        <v>908.57962985402696</v>
      </c>
      <c r="U26" s="18">
        <f t="shared" si="5"/>
        <v>949.87870393830076</v>
      </c>
      <c r="V26" s="18">
        <f t="shared" si="5"/>
        <v>991.17777802257478</v>
      </c>
      <c r="W26" s="18">
        <f t="shared" si="5"/>
        <v>1032.4768521068488</v>
      </c>
      <c r="X26" s="18">
        <f t="shared" si="5"/>
        <v>1073.7759261911228</v>
      </c>
      <c r="Y26" s="18">
        <f t="shared" si="5"/>
        <v>1156.3740743596707</v>
      </c>
      <c r="Z26" s="19">
        <f t="shared" ref="T26:Z32" si="6">$I26*(Z$10/1000)</f>
        <v>1238.9722225282185</v>
      </c>
    </row>
    <row r="27" spans="1:26" hidden="1" x14ac:dyDescent="0.25">
      <c r="A27" s="86"/>
      <c r="B27" s="70">
        <v>11</v>
      </c>
      <c r="C27" s="34">
        <f t="shared" si="4"/>
        <v>257.99494699807724</v>
      </c>
      <c r="D27" s="14">
        <f t="shared" si="4"/>
        <v>322.49368374759655</v>
      </c>
      <c r="E27" s="14">
        <f t="shared" si="4"/>
        <v>386.99242049711586</v>
      </c>
      <c r="F27" s="14">
        <f t="shared" si="4"/>
        <v>451.49115724663511</v>
      </c>
      <c r="G27" s="14">
        <f t="shared" si="4"/>
        <v>515.98989399615448</v>
      </c>
      <c r="H27" s="14">
        <f t="shared" si="4"/>
        <v>580.48863074567385</v>
      </c>
      <c r="I27" s="53">
        <f>'Beregnet data'!T6</f>
        <v>644.9873674951931</v>
      </c>
      <c r="J27" s="14">
        <f t="shared" si="5"/>
        <v>709.48610424471246</v>
      </c>
      <c r="K27" s="14">
        <f t="shared" si="5"/>
        <v>773.98484099423172</v>
      </c>
      <c r="L27" s="14">
        <f t="shared" si="5"/>
        <v>838.48357774375108</v>
      </c>
      <c r="M27" s="14">
        <f t="shared" si="5"/>
        <v>902.98231449327022</v>
      </c>
      <c r="N27" s="14">
        <f t="shared" si="5"/>
        <v>967.48105124278959</v>
      </c>
      <c r="O27" s="14">
        <f t="shared" si="5"/>
        <v>1031.979787992309</v>
      </c>
      <c r="P27" s="14">
        <f t="shared" si="5"/>
        <v>1096.4785247418283</v>
      </c>
      <c r="Q27" s="14">
        <f t="shared" si="5"/>
        <v>1160.9772614913477</v>
      </c>
      <c r="R27" s="14">
        <f t="shared" si="5"/>
        <v>1225.4759982408668</v>
      </c>
      <c r="S27" s="14">
        <f t="shared" si="5"/>
        <v>1289.9747349903862</v>
      </c>
      <c r="T27" s="14">
        <f t="shared" si="6"/>
        <v>1418.9722084894249</v>
      </c>
      <c r="U27" s="14">
        <f t="shared" si="6"/>
        <v>1483.4709452389441</v>
      </c>
      <c r="V27" s="14">
        <f t="shared" si="6"/>
        <v>1547.9696819884634</v>
      </c>
      <c r="W27" s="14">
        <f t="shared" si="6"/>
        <v>1612.4684187379828</v>
      </c>
      <c r="X27" s="14">
        <f t="shared" si="6"/>
        <v>1676.9671554875022</v>
      </c>
      <c r="Y27" s="14">
        <f t="shared" si="6"/>
        <v>1805.9646289865404</v>
      </c>
      <c r="Z27" s="20">
        <f t="shared" si="6"/>
        <v>1934.9621024855792</v>
      </c>
    </row>
    <row r="28" spans="1:26" x14ac:dyDescent="0.25">
      <c r="A28" s="86"/>
      <c r="B28" s="70">
        <v>20</v>
      </c>
      <c r="C28" s="34">
        <f t="shared" si="4"/>
        <v>297.35333340677244</v>
      </c>
      <c r="D28" s="14">
        <f t="shared" si="4"/>
        <v>371.69166675846554</v>
      </c>
      <c r="E28" s="14">
        <f t="shared" si="4"/>
        <v>446.03000011015865</v>
      </c>
      <c r="F28" s="14">
        <f t="shared" si="4"/>
        <v>520.36833346185176</v>
      </c>
      <c r="G28" s="14">
        <f t="shared" si="4"/>
        <v>594.70666681354487</v>
      </c>
      <c r="H28" s="14">
        <f t="shared" si="4"/>
        <v>669.04500016523798</v>
      </c>
      <c r="I28" s="53">
        <f>'Beregnet data'!T7</f>
        <v>743.38333351693109</v>
      </c>
      <c r="J28" s="14">
        <f t="shared" si="5"/>
        <v>817.72166686862431</v>
      </c>
      <c r="K28" s="14">
        <f t="shared" si="5"/>
        <v>892.06000022031731</v>
      </c>
      <c r="L28" s="14">
        <f t="shared" si="5"/>
        <v>966.39833357201042</v>
      </c>
      <c r="M28" s="14">
        <f t="shared" si="5"/>
        <v>1040.7366669237035</v>
      </c>
      <c r="N28" s="14">
        <f t="shared" si="5"/>
        <v>1115.0750002753966</v>
      </c>
      <c r="O28" s="14">
        <f t="shared" si="5"/>
        <v>1189.4133336270897</v>
      </c>
      <c r="P28" s="14">
        <f t="shared" si="5"/>
        <v>1263.7516669787829</v>
      </c>
      <c r="Q28" s="14">
        <f t="shared" si="5"/>
        <v>1338.090000330476</v>
      </c>
      <c r="R28" s="14">
        <f t="shared" si="5"/>
        <v>1412.4283336821691</v>
      </c>
      <c r="S28" s="14">
        <f t="shared" si="5"/>
        <v>1486.7666670338622</v>
      </c>
      <c r="T28" s="14">
        <f t="shared" si="6"/>
        <v>1635.4433337372486</v>
      </c>
      <c r="U28" s="14">
        <f t="shared" si="6"/>
        <v>1709.7816670889413</v>
      </c>
      <c r="V28" s="14">
        <f t="shared" si="6"/>
        <v>1784.1200004406346</v>
      </c>
      <c r="W28" s="14">
        <f t="shared" si="6"/>
        <v>1858.4583337923277</v>
      </c>
      <c r="X28" s="14">
        <f t="shared" si="6"/>
        <v>1932.7966671440208</v>
      </c>
      <c r="Y28" s="14">
        <f t="shared" si="6"/>
        <v>2081.473333847407</v>
      </c>
      <c r="Z28" s="20">
        <f t="shared" si="6"/>
        <v>2230.1500005507933</v>
      </c>
    </row>
    <row r="29" spans="1:26" hidden="1" x14ac:dyDescent="0.25">
      <c r="A29" s="86"/>
      <c r="B29" s="70">
        <v>21</v>
      </c>
      <c r="C29" s="34">
        <f t="shared" si="4"/>
        <v>394.40475087736894</v>
      </c>
      <c r="D29" s="14">
        <f t="shared" si="4"/>
        <v>493.00593859671113</v>
      </c>
      <c r="E29" s="14">
        <f t="shared" si="4"/>
        <v>591.60712631605338</v>
      </c>
      <c r="F29" s="14">
        <f t="shared" si="4"/>
        <v>690.20831403539557</v>
      </c>
      <c r="G29" s="14">
        <f t="shared" si="4"/>
        <v>788.80950175473788</v>
      </c>
      <c r="H29" s="14">
        <f t="shared" si="4"/>
        <v>887.41068947408007</v>
      </c>
      <c r="I29" s="53">
        <f>'Beregnet data'!T8</f>
        <v>986.01187719342227</v>
      </c>
      <c r="J29" s="14">
        <f t="shared" si="5"/>
        <v>1084.6130649127647</v>
      </c>
      <c r="K29" s="14">
        <f t="shared" si="5"/>
        <v>1183.2142526321068</v>
      </c>
      <c r="L29" s="14">
        <f t="shared" si="5"/>
        <v>1281.8154403514491</v>
      </c>
      <c r="M29" s="14">
        <f t="shared" si="5"/>
        <v>1380.4166280707911</v>
      </c>
      <c r="N29" s="14">
        <f t="shared" si="5"/>
        <v>1479.0178157901335</v>
      </c>
      <c r="O29" s="14">
        <f t="shared" si="5"/>
        <v>1577.6190035094758</v>
      </c>
      <c r="P29" s="14">
        <f t="shared" si="5"/>
        <v>1676.2201912288178</v>
      </c>
      <c r="Q29" s="14">
        <f t="shared" si="5"/>
        <v>1774.8213789481601</v>
      </c>
      <c r="R29" s="14">
        <f t="shared" si="5"/>
        <v>1873.4225666675022</v>
      </c>
      <c r="S29" s="14">
        <f t="shared" si="5"/>
        <v>1972.0237543868445</v>
      </c>
      <c r="T29" s="14">
        <f t="shared" si="6"/>
        <v>2169.2261298255294</v>
      </c>
      <c r="U29" s="14">
        <f t="shared" si="6"/>
        <v>2267.8273175448712</v>
      </c>
      <c r="V29" s="14">
        <f t="shared" si="6"/>
        <v>2366.4285052642135</v>
      </c>
      <c r="W29" s="14">
        <f t="shared" si="6"/>
        <v>2465.0296929835558</v>
      </c>
      <c r="X29" s="14">
        <f t="shared" si="6"/>
        <v>2563.6308807028981</v>
      </c>
      <c r="Y29" s="14">
        <f t="shared" si="6"/>
        <v>2760.8332561415823</v>
      </c>
      <c r="Z29" s="20">
        <f t="shared" si="6"/>
        <v>2958.0356315802669</v>
      </c>
    </row>
    <row r="30" spans="1:26" hidden="1" x14ac:dyDescent="0.25">
      <c r="A30" s="86"/>
      <c r="B30" s="70">
        <v>22</v>
      </c>
      <c r="C30" s="34">
        <f t="shared" si="4"/>
        <v>509.59712110290303</v>
      </c>
      <c r="D30" s="14">
        <f t="shared" si="4"/>
        <v>636.99640137862878</v>
      </c>
      <c r="E30" s="14">
        <f t="shared" si="4"/>
        <v>764.39568165435446</v>
      </c>
      <c r="F30" s="14">
        <f t="shared" si="4"/>
        <v>891.79496193008026</v>
      </c>
      <c r="G30" s="14">
        <f t="shared" si="4"/>
        <v>1019.1942422058061</v>
      </c>
      <c r="H30" s="14">
        <f t="shared" si="4"/>
        <v>1146.5935224815319</v>
      </c>
      <c r="I30" s="53">
        <f>'Beregnet data'!T9</f>
        <v>1273.9928027572576</v>
      </c>
      <c r="J30" s="14">
        <f t="shared" si="5"/>
        <v>1401.3920830329835</v>
      </c>
      <c r="K30" s="14">
        <f t="shared" si="5"/>
        <v>1528.7913633087089</v>
      </c>
      <c r="L30" s="14">
        <f t="shared" si="5"/>
        <v>1656.1906435844348</v>
      </c>
      <c r="M30" s="14">
        <f t="shared" si="5"/>
        <v>1783.5899238601605</v>
      </c>
      <c r="N30" s="14">
        <f t="shared" si="5"/>
        <v>1910.9892041358862</v>
      </c>
      <c r="O30" s="14">
        <f t="shared" si="5"/>
        <v>2038.3884844116121</v>
      </c>
      <c r="P30" s="14">
        <f t="shared" si="5"/>
        <v>2165.7877646873376</v>
      </c>
      <c r="Q30" s="14">
        <f t="shared" si="5"/>
        <v>2293.1870449630637</v>
      </c>
      <c r="R30" s="14">
        <f t="shared" si="5"/>
        <v>2420.5863252387894</v>
      </c>
      <c r="S30" s="14">
        <f t="shared" si="5"/>
        <v>2547.9856055145151</v>
      </c>
      <c r="T30" s="14">
        <f t="shared" si="6"/>
        <v>2802.7841660659669</v>
      </c>
      <c r="U30" s="14">
        <f t="shared" si="6"/>
        <v>2930.1834463416922</v>
      </c>
      <c r="V30" s="14">
        <f t="shared" si="6"/>
        <v>3057.5827266174178</v>
      </c>
      <c r="W30" s="14">
        <f t="shared" si="6"/>
        <v>3184.982006893144</v>
      </c>
      <c r="X30" s="14">
        <f t="shared" si="6"/>
        <v>3312.3812871688697</v>
      </c>
      <c r="Y30" s="14">
        <f t="shared" si="6"/>
        <v>3567.179847720321</v>
      </c>
      <c r="Z30" s="20">
        <f t="shared" si="6"/>
        <v>3821.9784082717724</v>
      </c>
    </row>
    <row r="31" spans="1:26" x14ac:dyDescent="0.25">
      <c r="A31" s="86"/>
      <c r="B31" s="70">
        <v>30</v>
      </c>
      <c r="C31" s="34">
        <f t="shared" si="4"/>
        <v>446.03000011015865</v>
      </c>
      <c r="D31" s="14">
        <f t="shared" si="4"/>
        <v>557.53750013769832</v>
      </c>
      <c r="E31" s="14">
        <f t="shared" si="4"/>
        <v>669.04500016523798</v>
      </c>
      <c r="F31" s="14">
        <f t="shared" si="4"/>
        <v>780.55250019277764</v>
      </c>
      <c r="G31" s="14">
        <f t="shared" si="4"/>
        <v>892.06000022031731</v>
      </c>
      <c r="H31" s="14">
        <f t="shared" si="4"/>
        <v>1003.567500247857</v>
      </c>
      <c r="I31" s="53">
        <f>'Beregnet data'!T10</f>
        <v>1115.0750002753966</v>
      </c>
      <c r="J31" s="14">
        <f t="shared" si="5"/>
        <v>1226.5825003029363</v>
      </c>
      <c r="K31" s="14">
        <f t="shared" si="5"/>
        <v>1338.090000330476</v>
      </c>
      <c r="L31" s="14">
        <f t="shared" si="5"/>
        <v>1449.5975003580156</v>
      </c>
      <c r="M31" s="14">
        <f t="shared" si="5"/>
        <v>1561.1050003855553</v>
      </c>
      <c r="N31" s="14">
        <f t="shared" si="5"/>
        <v>1672.6125004130949</v>
      </c>
      <c r="O31" s="14">
        <f t="shared" si="5"/>
        <v>1784.1200004406346</v>
      </c>
      <c r="P31" s="14">
        <f t="shared" si="5"/>
        <v>1895.6275004681743</v>
      </c>
      <c r="Q31" s="14">
        <f t="shared" si="5"/>
        <v>2007.1350004957139</v>
      </c>
      <c r="R31" s="14">
        <f t="shared" si="5"/>
        <v>2118.6425005232536</v>
      </c>
      <c r="S31" s="14">
        <f t="shared" si="5"/>
        <v>2230.1500005507933</v>
      </c>
      <c r="T31" s="14">
        <f t="shared" si="6"/>
        <v>2453.1650006058726</v>
      </c>
      <c r="U31" s="14">
        <f t="shared" si="6"/>
        <v>2564.6725006334123</v>
      </c>
      <c r="V31" s="14">
        <f t="shared" si="6"/>
        <v>2676.1800006609519</v>
      </c>
      <c r="W31" s="14">
        <f t="shared" si="6"/>
        <v>2787.6875006884916</v>
      </c>
      <c r="X31" s="14">
        <f t="shared" si="6"/>
        <v>2899.1950007160312</v>
      </c>
      <c r="Y31" s="14">
        <f t="shared" si="6"/>
        <v>3122.2100007711106</v>
      </c>
      <c r="Z31" s="20">
        <f t="shared" si="6"/>
        <v>3345.2250008261899</v>
      </c>
    </row>
    <row r="32" spans="1:26" ht="15.75" hidden="1" thickBot="1" x14ac:dyDescent="0.3">
      <c r="A32" s="87"/>
      <c r="B32" s="71">
        <v>33</v>
      </c>
      <c r="C32" s="35">
        <f t="shared" si="4"/>
        <v>726.39916718875247</v>
      </c>
      <c r="D32" s="21">
        <f t="shared" si="4"/>
        <v>907.99895898594059</v>
      </c>
      <c r="E32" s="21">
        <f t="shared" si="4"/>
        <v>1089.5987507831287</v>
      </c>
      <c r="F32" s="21">
        <f t="shared" si="4"/>
        <v>1271.1985425803168</v>
      </c>
      <c r="G32" s="21">
        <f t="shared" si="4"/>
        <v>1452.7983343775049</v>
      </c>
      <c r="H32" s="21">
        <f t="shared" si="4"/>
        <v>1634.3981261746931</v>
      </c>
      <c r="I32" s="61">
        <f>'Beregnet data'!T11</f>
        <v>1815.9979179718812</v>
      </c>
      <c r="J32" s="21">
        <f t="shared" si="5"/>
        <v>1997.5977097690695</v>
      </c>
      <c r="K32" s="21">
        <f t="shared" si="5"/>
        <v>2179.1975015662574</v>
      </c>
      <c r="L32" s="21">
        <f t="shared" si="5"/>
        <v>2360.7972933634455</v>
      </c>
      <c r="M32" s="21">
        <f t="shared" si="5"/>
        <v>2542.3970851606337</v>
      </c>
      <c r="N32" s="21">
        <f t="shared" si="5"/>
        <v>2723.9968769578218</v>
      </c>
      <c r="O32" s="21">
        <f t="shared" si="5"/>
        <v>2905.5966687550099</v>
      </c>
      <c r="P32" s="21">
        <f t="shared" si="5"/>
        <v>3087.196460552198</v>
      </c>
      <c r="Q32" s="21">
        <f t="shared" si="5"/>
        <v>3268.7962523493861</v>
      </c>
      <c r="R32" s="21">
        <f t="shared" si="5"/>
        <v>3450.3960441465742</v>
      </c>
      <c r="S32" s="21">
        <f t="shared" si="5"/>
        <v>3631.9958359437624</v>
      </c>
      <c r="T32" s="21">
        <f t="shared" si="6"/>
        <v>3995.195419538139</v>
      </c>
      <c r="U32" s="21">
        <f t="shared" si="6"/>
        <v>4176.7952113353267</v>
      </c>
      <c r="V32" s="21">
        <f t="shared" si="6"/>
        <v>4358.3950031325148</v>
      </c>
      <c r="W32" s="21">
        <f t="shared" si="6"/>
        <v>4539.9947949297029</v>
      </c>
      <c r="X32" s="21">
        <f t="shared" si="6"/>
        <v>4721.5945867268911</v>
      </c>
      <c r="Y32" s="21">
        <f t="shared" si="6"/>
        <v>5084.7941703212673</v>
      </c>
      <c r="Z32" s="22">
        <f t="shared" si="6"/>
        <v>5447.9937539156435</v>
      </c>
    </row>
    <row r="33" spans="1:26" ht="5.0999999999999996" customHeight="1" thickBot="1" x14ac:dyDescent="0.3">
      <c r="B33" s="72"/>
      <c r="I33" s="7"/>
    </row>
    <row r="34" spans="1:26" x14ac:dyDescent="0.25">
      <c r="A34" s="85" t="s">
        <v>9</v>
      </c>
      <c r="B34" s="69">
        <v>10</v>
      </c>
      <c r="C34" s="33">
        <f t="shared" ref="C34:H40" si="7">$I34*(C$10/1000)</f>
        <v>199.19406267191869</v>
      </c>
      <c r="D34" s="18">
        <f t="shared" si="7"/>
        <v>248.99257833989836</v>
      </c>
      <c r="E34" s="18">
        <f t="shared" si="7"/>
        <v>298.79109400787803</v>
      </c>
      <c r="F34" s="18">
        <f t="shared" si="7"/>
        <v>348.58960967585767</v>
      </c>
      <c r="G34" s="18">
        <f t="shared" si="7"/>
        <v>398.38812534383737</v>
      </c>
      <c r="H34" s="18">
        <f t="shared" si="7"/>
        <v>448.18664101181707</v>
      </c>
      <c r="I34" s="60">
        <f>'Beregnet data'!U5</f>
        <v>497.98515667979672</v>
      </c>
      <c r="J34" s="18">
        <f t="shared" ref="J34:Y40" si="8">$I34*(J$10/1000)</f>
        <v>547.78367234777647</v>
      </c>
      <c r="K34" s="18">
        <f t="shared" si="8"/>
        <v>597.58218801575606</v>
      </c>
      <c r="L34" s="18">
        <f t="shared" si="8"/>
        <v>647.38070368373576</v>
      </c>
      <c r="M34" s="18">
        <f t="shared" si="8"/>
        <v>697.17921935171535</v>
      </c>
      <c r="N34" s="18">
        <f t="shared" si="8"/>
        <v>746.97773501969505</v>
      </c>
      <c r="O34" s="18">
        <f t="shared" si="8"/>
        <v>796.77625068767475</v>
      </c>
      <c r="P34" s="18">
        <f t="shared" si="8"/>
        <v>846.57476635565445</v>
      </c>
      <c r="Q34" s="18">
        <f t="shared" si="8"/>
        <v>896.37328202363415</v>
      </c>
      <c r="R34" s="18">
        <f t="shared" si="8"/>
        <v>946.17179769161373</v>
      </c>
      <c r="S34" s="18">
        <f t="shared" si="8"/>
        <v>995.97031335959343</v>
      </c>
      <c r="T34" s="18">
        <f t="shared" si="8"/>
        <v>1095.5673446955529</v>
      </c>
      <c r="U34" s="18">
        <f t="shared" si="8"/>
        <v>1145.3658603635324</v>
      </c>
      <c r="V34" s="18">
        <f t="shared" si="8"/>
        <v>1195.1643760315121</v>
      </c>
      <c r="W34" s="18">
        <f t="shared" si="8"/>
        <v>1244.9628916994918</v>
      </c>
      <c r="X34" s="18">
        <f t="shared" si="8"/>
        <v>1294.7614073674715</v>
      </c>
      <c r="Y34" s="18">
        <f t="shared" si="8"/>
        <v>1394.3584387034307</v>
      </c>
      <c r="Z34" s="19">
        <f t="shared" ref="T34:Z40" si="9">$I34*(Z$10/1000)</f>
        <v>1493.9554700393901</v>
      </c>
    </row>
    <row r="35" spans="1:26" hidden="1" x14ac:dyDescent="0.25">
      <c r="A35" s="86"/>
      <c r="B35" s="70">
        <v>11</v>
      </c>
      <c r="C35" s="34">
        <f t="shared" si="7"/>
        <v>311.94253376987808</v>
      </c>
      <c r="D35" s="14">
        <f t="shared" si="7"/>
        <v>389.9281672123476</v>
      </c>
      <c r="E35" s="14">
        <f t="shared" si="7"/>
        <v>467.91380065481712</v>
      </c>
      <c r="F35" s="14">
        <f t="shared" si="7"/>
        <v>545.89943409728664</v>
      </c>
      <c r="G35" s="14">
        <f t="shared" si="7"/>
        <v>623.88506753975616</v>
      </c>
      <c r="H35" s="14">
        <f t="shared" si="7"/>
        <v>701.87070098222569</v>
      </c>
      <c r="I35" s="53">
        <f>'Beregnet data'!U6</f>
        <v>779.85633442469521</v>
      </c>
      <c r="J35" s="14">
        <f t="shared" si="8"/>
        <v>857.84196786716484</v>
      </c>
      <c r="K35" s="14">
        <f t="shared" si="8"/>
        <v>935.82760130963425</v>
      </c>
      <c r="L35" s="14">
        <f t="shared" si="8"/>
        <v>1013.8132347521038</v>
      </c>
      <c r="M35" s="14">
        <f t="shared" si="8"/>
        <v>1091.7988681945733</v>
      </c>
      <c r="N35" s="14">
        <f t="shared" si="8"/>
        <v>1169.7845016370429</v>
      </c>
      <c r="O35" s="14">
        <f t="shared" si="8"/>
        <v>1247.7701350795123</v>
      </c>
      <c r="P35" s="14">
        <f t="shared" si="8"/>
        <v>1325.7557685219817</v>
      </c>
      <c r="Q35" s="14">
        <f t="shared" si="8"/>
        <v>1403.7414019644514</v>
      </c>
      <c r="R35" s="14">
        <f t="shared" si="8"/>
        <v>1481.7270354069208</v>
      </c>
      <c r="S35" s="14">
        <f t="shared" si="8"/>
        <v>1559.7126688493904</v>
      </c>
      <c r="T35" s="14">
        <f t="shared" si="9"/>
        <v>1715.6839357343297</v>
      </c>
      <c r="U35" s="14">
        <f t="shared" si="9"/>
        <v>1793.6695691767989</v>
      </c>
      <c r="V35" s="14">
        <f t="shared" si="9"/>
        <v>1871.6552026192685</v>
      </c>
      <c r="W35" s="14">
        <f t="shared" si="9"/>
        <v>1949.6408360617379</v>
      </c>
      <c r="X35" s="14">
        <f t="shared" si="9"/>
        <v>2027.6264695042075</v>
      </c>
      <c r="Y35" s="14">
        <f t="shared" si="9"/>
        <v>2183.5977363891466</v>
      </c>
      <c r="Z35" s="20">
        <f t="shared" si="9"/>
        <v>2339.5690032740858</v>
      </c>
    </row>
    <row r="36" spans="1:26" x14ac:dyDescent="0.25">
      <c r="A36" s="86"/>
      <c r="B36" s="70">
        <v>20</v>
      </c>
      <c r="C36" s="34">
        <f t="shared" si="7"/>
        <v>358.54931280945374</v>
      </c>
      <c r="D36" s="14">
        <f t="shared" si="7"/>
        <v>448.18664101181713</v>
      </c>
      <c r="E36" s="14">
        <f t="shared" si="7"/>
        <v>537.82396921418058</v>
      </c>
      <c r="F36" s="14">
        <f t="shared" si="7"/>
        <v>627.46129741654397</v>
      </c>
      <c r="G36" s="14">
        <f t="shared" si="7"/>
        <v>717.09862561890748</v>
      </c>
      <c r="H36" s="14">
        <f t="shared" si="7"/>
        <v>806.73595382127087</v>
      </c>
      <c r="I36" s="53">
        <f>'Beregnet data'!U7</f>
        <v>896.37328202363426</v>
      </c>
      <c r="J36" s="14">
        <f t="shared" si="8"/>
        <v>986.01061022599777</v>
      </c>
      <c r="K36" s="14">
        <f t="shared" si="8"/>
        <v>1075.6479384283612</v>
      </c>
      <c r="L36" s="14">
        <f t="shared" si="8"/>
        <v>1165.2852666307247</v>
      </c>
      <c r="M36" s="14">
        <f t="shared" si="8"/>
        <v>1254.9225948330879</v>
      </c>
      <c r="N36" s="14">
        <f t="shared" si="8"/>
        <v>1344.5599230354514</v>
      </c>
      <c r="O36" s="14">
        <f t="shared" si="8"/>
        <v>1434.197251237815</v>
      </c>
      <c r="P36" s="14">
        <f t="shared" si="8"/>
        <v>1523.8345794401782</v>
      </c>
      <c r="Q36" s="14">
        <f t="shared" si="8"/>
        <v>1613.4719076425417</v>
      </c>
      <c r="R36" s="14">
        <f t="shared" si="8"/>
        <v>1703.109235844905</v>
      </c>
      <c r="S36" s="14">
        <f t="shared" si="8"/>
        <v>1792.7465640472685</v>
      </c>
      <c r="T36" s="14">
        <f t="shared" si="9"/>
        <v>1972.0212204519955</v>
      </c>
      <c r="U36" s="14">
        <f t="shared" si="9"/>
        <v>2061.6585486543586</v>
      </c>
      <c r="V36" s="14">
        <f t="shared" si="9"/>
        <v>2151.2958768567223</v>
      </c>
      <c r="W36" s="14">
        <f t="shared" si="9"/>
        <v>2240.9332050590856</v>
      </c>
      <c r="X36" s="36">
        <f t="shared" si="9"/>
        <v>2330.5705332614493</v>
      </c>
      <c r="Y36" s="36">
        <f t="shared" si="9"/>
        <v>2509.8451896661759</v>
      </c>
      <c r="Z36" s="37">
        <f t="shared" si="9"/>
        <v>2689.1198460709029</v>
      </c>
    </row>
    <row r="37" spans="1:26" hidden="1" x14ac:dyDescent="0.25">
      <c r="A37" s="86"/>
      <c r="B37" s="70">
        <v>21</v>
      </c>
      <c r="C37" s="34">
        <f t="shared" si="7"/>
        <v>471.20005921935865</v>
      </c>
      <c r="D37" s="14">
        <f t="shared" si="7"/>
        <v>589.00007402419828</v>
      </c>
      <c r="E37" s="14">
        <f t="shared" si="7"/>
        <v>706.80008882903792</v>
      </c>
      <c r="F37" s="14">
        <f t="shared" si="7"/>
        <v>824.60010363387755</v>
      </c>
      <c r="G37" s="14">
        <f t="shared" si="7"/>
        <v>942.4001184387173</v>
      </c>
      <c r="H37" s="14">
        <f t="shared" si="7"/>
        <v>1060.200133243557</v>
      </c>
      <c r="I37" s="53">
        <f>'Beregnet data'!U8</f>
        <v>1178.0001480483966</v>
      </c>
      <c r="J37" s="14">
        <f t="shared" si="8"/>
        <v>1295.8001628532363</v>
      </c>
      <c r="K37" s="14">
        <f t="shared" si="8"/>
        <v>1413.6001776580758</v>
      </c>
      <c r="L37" s="14">
        <f t="shared" si="8"/>
        <v>1531.4001924629156</v>
      </c>
      <c r="M37" s="14">
        <f t="shared" si="8"/>
        <v>1649.2002072677551</v>
      </c>
      <c r="N37" s="14">
        <f t="shared" si="8"/>
        <v>1767.0002220725949</v>
      </c>
      <c r="O37" s="14">
        <f t="shared" si="8"/>
        <v>1884.8002368774346</v>
      </c>
      <c r="P37" s="14">
        <f t="shared" si="8"/>
        <v>2002.6002516822741</v>
      </c>
      <c r="Q37" s="14">
        <f t="shared" si="8"/>
        <v>2120.4002664871141</v>
      </c>
      <c r="R37" s="14">
        <f t="shared" si="8"/>
        <v>2238.2002812919532</v>
      </c>
      <c r="S37" s="14">
        <f t="shared" si="8"/>
        <v>2356.0002960967931</v>
      </c>
      <c r="T37" s="14">
        <f t="shared" si="9"/>
        <v>2591.6003257064726</v>
      </c>
      <c r="U37" s="14">
        <f t="shared" si="9"/>
        <v>2709.4003405113117</v>
      </c>
      <c r="V37" s="14">
        <f t="shared" si="9"/>
        <v>2827.2003553161517</v>
      </c>
      <c r="W37" s="14">
        <f t="shared" si="9"/>
        <v>2945.0003701209916</v>
      </c>
      <c r="X37" s="36">
        <f t="shared" si="9"/>
        <v>3062.8003849258312</v>
      </c>
      <c r="Y37" s="36">
        <f t="shared" si="9"/>
        <v>3298.4004145355102</v>
      </c>
      <c r="Z37" s="37">
        <f t="shared" si="9"/>
        <v>3534.0004441451897</v>
      </c>
    </row>
    <row r="38" spans="1:26" hidden="1" x14ac:dyDescent="0.25">
      <c r="A38" s="86"/>
      <c r="B38" s="70">
        <v>22</v>
      </c>
      <c r="C38" s="34">
        <f t="shared" si="7"/>
        <v>609.59576130881908</v>
      </c>
      <c r="D38" s="14">
        <f t="shared" si="7"/>
        <v>761.99470163602382</v>
      </c>
      <c r="E38" s="14">
        <f t="shared" si="7"/>
        <v>914.39364196322856</v>
      </c>
      <c r="F38" s="14">
        <f t="shared" si="7"/>
        <v>1066.7925822904333</v>
      </c>
      <c r="G38" s="14">
        <f t="shared" si="7"/>
        <v>1219.1915226176382</v>
      </c>
      <c r="H38" s="14">
        <f t="shared" si="7"/>
        <v>1371.590462944843</v>
      </c>
      <c r="I38" s="53">
        <f>'Beregnet data'!U9</f>
        <v>1523.9894032720476</v>
      </c>
      <c r="J38" s="14">
        <f t="shared" si="8"/>
        <v>1676.3883435992525</v>
      </c>
      <c r="K38" s="14">
        <f t="shared" si="8"/>
        <v>1828.7872839264571</v>
      </c>
      <c r="L38" s="14">
        <f t="shared" si="8"/>
        <v>1981.186224253662</v>
      </c>
      <c r="M38" s="14">
        <f t="shared" si="8"/>
        <v>2133.5851645808666</v>
      </c>
      <c r="N38" s="14">
        <f t="shared" si="8"/>
        <v>2285.9841049080715</v>
      </c>
      <c r="O38" s="14">
        <f t="shared" si="8"/>
        <v>2438.3830452352763</v>
      </c>
      <c r="P38" s="14">
        <f t="shared" si="8"/>
        <v>2590.7819855624807</v>
      </c>
      <c r="Q38" s="14">
        <f t="shared" si="8"/>
        <v>2743.180925889686</v>
      </c>
      <c r="R38" s="14">
        <f t="shared" si="8"/>
        <v>2895.5798662168904</v>
      </c>
      <c r="S38" s="14">
        <f t="shared" si="8"/>
        <v>3047.9788065440953</v>
      </c>
      <c r="T38" s="14">
        <f t="shared" si="9"/>
        <v>3352.776687198505</v>
      </c>
      <c r="U38" s="14">
        <f t="shared" si="9"/>
        <v>3505.1756275257094</v>
      </c>
      <c r="V38" s="14">
        <f t="shared" si="9"/>
        <v>3657.5745678529142</v>
      </c>
      <c r="W38" s="14">
        <f t="shared" si="9"/>
        <v>3809.9735081801191</v>
      </c>
      <c r="X38" s="36">
        <f t="shared" si="9"/>
        <v>3962.372448507324</v>
      </c>
      <c r="Y38" s="36">
        <f t="shared" si="9"/>
        <v>4267.1703291617332</v>
      </c>
      <c r="Z38" s="37">
        <f t="shared" si="9"/>
        <v>4571.9682098161429</v>
      </c>
    </row>
    <row r="39" spans="1:26" x14ac:dyDescent="0.25">
      <c r="A39" s="86"/>
      <c r="B39" s="70">
        <v>30</v>
      </c>
      <c r="C39" s="34">
        <f t="shared" si="7"/>
        <v>537.82396921418047</v>
      </c>
      <c r="D39" s="14">
        <f t="shared" si="7"/>
        <v>672.27996151772561</v>
      </c>
      <c r="E39" s="14">
        <f t="shared" si="7"/>
        <v>806.73595382127075</v>
      </c>
      <c r="F39" s="14">
        <f t="shared" si="7"/>
        <v>941.19194612481579</v>
      </c>
      <c r="G39" s="14">
        <f t="shared" si="7"/>
        <v>1075.6479384283609</v>
      </c>
      <c r="H39" s="14">
        <f t="shared" si="7"/>
        <v>1210.1039307319061</v>
      </c>
      <c r="I39" s="53">
        <f>'Beregnet data'!U10</f>
        <v>1344.5599230354512</v>
      </c>
      <c r="J39" s="14">
        <f t="shared" si="8"/>
        <v>1479.0159153389964</v>
      </c>
      <c r="K39" s="14">
        <f t="shared" si="8"/>
        <v>1613.4719076425415</v>
      </c>
      <c r="L39" s="14">
        <f t="shared" si="8"/>
        <v>1747.9278999460867</v>
      </c>
      <c r="M39" s="14">
        <f t="shared" si="8"/>
        <v>1882.3838922496316</v>
      </c>
      <c r="N39" s="14">
        <f t="shared" si="8"/>
        <v>2016.8398845531769</v>
      </c>
      <c r="O39" s="14">
        <f t="shared" si="8"/>
        <v>2151.2958768567219</v>
      </c>
      <c r="P39" s="14">
        <f t="shared" si="8"/>
        <v>2285.7518691602672</v>
      </c>
      <c r="Q39" s="14">
        <f t="shared" si="8"/>
        <v>2420.2078614638122</v>
      </c>
      <c r="R39" s="14">
        <f t="shared" si="8"/>
        <v>2554.6638537673571</v>
      </c>
      <c r="S39" s="14">
        <f t="shared" si="8"/>
        <v>2689.1198460709024</v>
      </c>
      <c r="T39" s="14">
        <f t="shared" si="9"/>
        <v>2958.0318306779927</v>
      </c>
      <c r="U39" s="14">
        <f t="shared" si="9"/>
        <v>3092.4878229815376</v>
      </c>
      <c r="V39" s="14">
        <f t="shared" si="9"/>
        <v>3226.943815285083</v>
      </c>
      <c r="W39" s="14">
        <f t="shared" si="9"/>
        <v>3361.3998075886279</v>
      </c>
      <c r="X39" s="36">
        <f t="shared" si="9"/>
        <v>3495.8557998921733</v>
      </c>
      <c r="Y39" s="36">
        <f t="shared" si="9"/>
        <v>3764.7677844992631</v>
      </c>
      <c r="Z39" s="37">
        <f t="shared" si="9"/>
        <v>4033.6797691063539</v>
      </c>
    </row>
    <row r="40" spans="1:26" ht="15.75" hidden="1" thickBot="1" x14ac:dyDescent="0.3">
      <c r="A40" s="87"/>
      <c r="B40" s="71">
        <v>33</v>
      </c>
      <c r="C40" s="35">
        <f t="shared" si="7"/>
        <v>870.39704183550441</v>
      </c>
      <c r="D40" s="21">
        <f t="shared" si="7"/>
        <v>1087.9963022943805</v>
      </c>
      <c r="E40" s="21">
        <f t="shared" si="7"/>
        <v>1305.5955627532564</v>
      </c>
      <c r="F40" s="21">
        <f t="shared" si="7"/>
        <v>1523.1948232121326</v>
      </c>
      <c r="G40" s="21">
        <f t="shared" si="7"/>
        <v>1740.7940836710088</v>
      </c>
      <c r="H40" s="21">
        <f t="shared" si="7"/>
        <v>1958.393344129885</v>
      </c>
      <c r="I40" s="61">
        <f>'Beregnet data'!U11</f>
        <v>2175.992604588761</v>
      </c>
      <c r="J40" s="21">
        <f t="shared" si="8"/>
        <v>2393.5918650476374</v>
      </c>
      <c r="K40" s="21">
        <f t="shared" si="8"/>
        <v>2611.1911255065129</v>
      </c>
      <c r="L40" s="21">
        <f t="shared" si="8"/>
        <v>2828.7903859653893</v>
      </c>
      <c r="M40" s="21">
        <f t="shared" si="8"/>
        <v>3046.3896464242653</v>
      </c>
      <c r="N40" s="21">
        <f t="shared" si="8"/>
        <v>3263.9889068831417</v>
      </c>
      <c r="O40" s="21">
        <f t="shared" si="8"/>
        <v>3481.5881673420176</v>
      </c>
      <c r="P40" s="21">
        <f t="shared" si="8"/>
        <v>3699.1874278008936</v>
      </c>
      <c r="Q40" s="21">
        <f t="shared" si="8"/>
        <v>3916.78668825977</v>
      </c>
      <c r="R40" s="21">
        <f t="shared" si="8"/>
        <v>4134.3859487186455</v>
      </c>
      <c r="S40" s="21">
        <f t="shared" si="8"/>
        <v>4351.9852091775219</v>
      </c>
      <c r="T40" s="21">
        <f t="shared" si="9"/>
        <v>4787.1837300952748</v>
      </c>
      <c r="U40" s="21">
        <f t="shared" si="9"/>
        <v>5004.7829905541503</v>
      </c>
      <c r="V40" s="21">
        <f t="shared" si="9"/>
        <v>5222.3822510130258</v>
      </c>
      <c r="W40" s="21">
        <f t="shared" si="9"/>
        <v>5439.9815114719022</v>
      </c>
      <c r="X40" s="21">
        <f t="shared" si="9"/>
        <v>5657.5807719307786</v>
      </c>
      <c r="Y40" s="21">
        <f t="shared" si="9"/>
        <v>6092.7792928485305</v>
      </c>
      <c r="Z40" s="22">
        <f t="shared" si="9"/>
        <v>6527.9778137662834</v>
      </c>
    </row>
    <row r="41" spans="1:26" ht="5.0999999999999996" customHeight="1" thickBot="1" x14ac:dyDescent="0.3">
      <c r="B41" s="72"/>
      <c r="I41" s="7"/>
    </row>
    <row r="42" spans="1:26" x14ac:dyDescent="0.25">
      <c r="A42" s="85" t="s">
        <v>8</v>
      </c>
      <c r="B42" s="69">
        <v>10</v>
      </c>
      <c r="C42" s="33">
        <f t="shared" ref="C42:H48" si="10">$I42*(C$10/1000)</f>
        <v>232.79282595003849</v>
      </c>
      <c r="D42" s="18">
        <f t="shared" si="10"/>
        <v>290.99103243754809</v>
      </c>
      <c r="E42" s="18">
        <f t="shared" si="10"/>
        <v>349.18923892505768</v>
      </c>
      <c r="F42" s="18">
        <f t="shared" si="10"/>
        <v>407.38744541256727</v>
      </c>
      <c r="G42" s="18">
        <f t="shared" si="10"/>
        <v>465.58565190007698</v>
      </c>
      <c r="H42" s="18">
        <f t="shared" si="10"/>
        <v>523.78385838758652</v>
      </c>
      <c r="I42" s="60">
        <f>'Beregnet data'!V5</f>
        <v>581.98206487509617</v>
      </c>
      <c r="J42" s="18">
        <f t="shared" ref="J42:Y48" si="11">$I42*(J$10/1000)</f>
        <v>640.18027136260582</v>
      </c>
      <c r="K42" s="18">
        <f t="shared" si="11"/>
        <v>698.37847785011536</v>
      </c>
      <c r="L42" s="18">
        <f t="shared" si="11"/>
        <v>756.57668433762501</v>
      </c>
      <c r="M42" s="18">
        <f t="shared" si="11"/>
        <v>814.77489082513455</v>
      </c>
      <c r="N42" s="18">
        <f t="shared" si="11"/>
        <v>872.97309731264431</v>
      </c>
      <c r="O42" s="18">
        <f t="shared" si="11"/>
        <v>931.17130380015396</v>
      </c>
      <c r="P42" s="18">
        <f t="shared" si="11"/>
        <v>989.3695102876635</v>
      </c>
      <c r="Q42" s="18">
        <f t="shared" si="11"/>
        <v>1047.567716775173</v>
      </c>
      <c r="R42" s="18">
        <f t="shared" si="11"/>
        <v>1105.7659232626827</v>
      </c>
      <c r="S42" s="18">
        <f t="shared" si="11"/>
        <v>1163.9641297501923</v>
      </c>
      <c r="T42" s="18">
        <f t="shared" si="11"/>
        <v>1280.3605427252116</v>
      </c>
      <c r="U42" s="18">
        <f t="shared" si="11"/>
        <v>1338.5587492127211</v>
      </c>
      <c r="V42" s="18">
        <f t="shared" si="11"/>
        <v>1396.7569557002307</v>
      </c>
      <c r="W42" s="18">
        <f t="shared" si="11"/>
        <v>1454.9551621877404</v>
      </c>
      <c r="X42" s="18">
        <f t="shared" si="11"/>
        <v>1513.15336867525</v>
      </c>
      <c r="Y42" s="18">
        <f t="shared" si="11"/>
        <v>1629.5497816502691</v>
      </c>
      <c r="Z42" s="19">
        <f t="shared" ref="T42:Z48" si="12">$I42*(Z$10/1000)</f>
        <v>1745.9461946252886</v>
      </c>
    </row>
    <row r="43" spans="1:26" hidden="1" x14ac:dyDescent="0.25">
      <c r="A43" s="86"/>
      <c r="B43" s="70">
        <v>11</v>
      </c>
      <c r="C43" s="34">
        <f t="shared" si="10"/>
        <v>363.20195329849435</v>
      </c>
      <c r="D43" s="14">
        <f t="shared" si="10"/>
        <v>454.00244162311787</v>
      </c>
      <c r="E43" s="14">
        <f t="shared" si="10"/>
        <v>544.8029299477414</v>
      </c>
      <c r="F43" s="14">
        <f t="shared" si="10"/>
        <v>635.60341827236493</v>
      </c>
      <c r="G43" s="14">
        <f t="shared" si="10"/>
        <v>726.40390659698869</v>
      </c>
      <c r="H43" s="14">
        <f t="shared" si="10"/>
        <v>817.20439492161222</v>
      </c>
      <c r="I43" s="53">
        <f>'Beregnet data'!V6</f>
        <v>908.00488324623575</v>
      </c>
      <c r="J43" s="14">
        <f t="shared" si="11"/>
        <v>998.80537157085939</v>
      </c>
      <c r="K43" s="14">
        <f t="shared" si="11"/>
        <v>1089.6058598954828</v>
      </c>
      <c r="L43" s="14">
        <f t="shared" si="11"/>
        <v>1180.4063482201066</v>
      </c>
      <c r="M43" s="14">
        <f t="shared" si="11"/>
        <v>1271.2068365447299</v>
      </c>
      <c r="N43" s="14">
        <f t="shared" si="11"/>
        <v>1362.0073248693536</v>
      </c>
      <c r="O43" s="14">
        <f t="shared" si="11"/>
        <v>1452.8078131939774</v>
      </c>
      <c r="P43" s="14">
        <f t="shared" si="11"/>
        <v>1543.6083015186007</v>
      </c>
      <c r="Q43" s="14">
        <f t="shared" si="11"/>
        <v>1634.4087898432244</v>
      </c>
      <c r="R43" s="14">
        <f t="shared" si="11"/>
        <v>1725.2092781678477</v>
      </c>
      <c r="S43" s="14">
        <f t="shared" si="11"/>
        <v>1816.0097664924715</v>
      </c>
      <c r="T43" s="14">
        <f t="shared" si="12"/>
        <v>1997.6107431417188</v>
      </c>
      <c r="U43" s="14">
        <f t="shared" si="12"/>
        <v>2088.4112314663421</v>
      </c>
      <c r="V43" s="14">
        <f t="shared" si="12"/>
        <v>2179.2117197909656</v>
      </c>
      <c r="W43" s="14">
        <f t="shared" si="12"/>
        <v>2270.0122081155896</v>
      </c>
      <c r="X43" s="14">
        <f t="shared" si="12"/>
        <v>2360.8126964402131</v>
      </c>
      <c r="Y43" s="14">
        <f t="shared" si="12"/>
        <v>2542.4136730894597</v>
      </c>
      <c r="Z43" s="20">
        <f t="shared" si="12"/>
        <v>2724.0146497387072</v>
      </c>
    </row>
    <row r="44" spans="1:26" x14ac:dyDescent="0.25">
      <c r="A44" s="86"/>
      <c r="B44" s="70">
        <v>20</v>
      </c>
      <c r="C44" s="34">
        <f t="shared" si="10"/>
        <v>419.02708671006923</v>
      </c>
      <c r="D44" s="14">
        <f t="shared" si="10"/>
        <v>523.78385838758652</v>
      </c>
      <c r="E44" s="14">
        <f t="shared" si="10"/>
        <v>628.54063006510376</v>
      </c>
      <c r="F44" s="14">
        <f t="shared" si="10"/>
        <v>733.2974017426211</v>
      </c>
      <c r="G44" s="14">
        <f t="shared" si="10"/>
        <v>838.05417342013845</v>
      </c>
      <c r="H44" s="14">
        <f t="shared" si="10"/>
        <v>942.8109450976558</v>
      </c>
      <c r="I44" s="53">
        <f>'Beregnet data'!V7</f>
        <v>1047.567716775173</v>
      </c>
      <c r="J44" s="14">
        <f t="shared" si="11"/>
        <v>1152.3244884526905</v>
      </c>
      <c r="K44" s="14">
        <f t="shared" si="11"/>
        <v>1257.0812601302075</v>
      </c>
      <c r="L44" s="14">
        <f t="shared" si="11"/>
        <v>1361.838031807725</v>
      </c>
      <c r="M44" s="14">
        <f t="shared" si="11"/>
        <v>1466.5948034852422</v>
      </c>
      <c r="N44" s="14">
        <f t="shared" si="11"/>
        <v>1571.3515751627597</v>
      </c>
      <c r="O44" s="14">
        <f t="shared" si="11"/>
        <v>1676.1083468402769</v>
      </c>
      <c r="P44" s="14">
        <f t="shared" si="11"/>
        <v>1780.8651185177941</v>
      </c>
      <c r="Q44" s="14">
        <f t="shared" si="11"/>
        <v>1885.6218901953116</v>
      </c>
      <c r="R44" s="14">
        <f t="shared" si="11"/>
        <v>1990.3786618728286</v>
      </c>
      <c r="S44" s="14">
        <f t="shared" si="11"/>
        <v>2095.1354335503461</v>
      </c>
      <c r="T44" s="14">
        <f t="shared" si="12"/>
        <v>2304.648976905381</v>
      </c>
      <c r="U44" s="14">
        <f t="shared" si="12"/>
        <v>2409.405748582898</v>
      </c>
      <c r="V44" s="14">
        <f t="shared" si="12"/>
        <v>2514.162520260415</v>
      </c>
      <c r="W44" s="14">
        <f t="shared" si="12"/>
        <v>2618.9192919379325</v>
      </c>
      <c r="X44" s="14">
        <f t="shared" si="12"/>
        <v>2723.6760636154499</v>
      </c>
      <c r="Y44" s="14">
        <f t="shared" si="12"/>
        <v>2933.1896069704844</v>
      </c>
      <c r="Z44" s="20">
        <f t="shared" si="12"/>
        <v>3142.7031503255193</v>
      </c>
    </row>
    <row r="45" spans="1:26" hidden="1" x14ac:dyDescent="0.25">
      <c r="A45" s="86"/>
      <c r="B45" s="70">
        <v>21</v>
      </c>
      <c r="C45" s="34">
        <f t="shared" si="10"/>
        <v>541.19629021434798</v>
      </c>
      <c r="D45" s="14">
        <f t="shared" si="10"/>
        <v>676.49536276793492</v>
      </c>
      <c r="E45" s="14">
        <f t="shared" si="10"/>
        <v>811.79443532152186</v>
      </c>
      <c r="F45" s="14">
        <f t="shared" si="10"/>
        <v>947.0935078751088</v>
      </c>
      <c r="G45" s="14">
        <f t="shared" si="10"/>
        <v>1082.392580428696</v>
      </c>
      <c r="H45" s="14">
        <f t="shared" si="10"/>
        <v>1217.6916529822829</v>
      </c>
      <c r="I45" s="53">
        <f>'Beregnet data'!V8</f>
        <v>1352.9907255358698</v>
      </c>
      <c r="J45" s="14">
        <f t="shared" si="11"/>
        <v>1488.289798089457</v>
      </c>
      <c r="K45" s="14">
        <f t="shared" si="11"/>
        <v>1623.5888706430437</v>
      </c>
      <c r="L45" s="14">
        <f t="shared" si="11"/>
        <v>1758.8879431966309</v>
      </c>
      <c r="M45" s="14">
        <f t="shared" si="11"/>
        <v>1894.1870157502176</v>
      </c>
      <c r="N45" s="14">
        <f t="shared" si="11"/>
        <v>2029.4860883038048</v>
      </c>
      <c r="O45" s="14">
        <f t="shared" si="11"/>
        <v>2164.7851608573919</v>
      </c>
      <c r="P45" s="14">
        <f t="shared" si="11"/>
        <v>2300.0842334109789</v>
      </c>
      <c r="Q45" s="14">
        <f t="shared" si="11"/>
        <v>2435.3833059645658</v>
      </c>
      <c r="R45" s="14">
        <f t="shared" si="11"/>
        <v>2570.6823785181527</v>
      </c>
      <c r="S45" s="14">
        <f t="shared" si="11"/>
        <v>2705.9814510717397</v>
      </c>
      <c r="T45" s="14">
        <f t="shared" si="12"/>
        <v>2976.579596178914</v>
      </c>
      <c r="U45" s="14">
        <f t="shared" si="12"/>
        <v>3111.8786687325005</v>
      </c>
      <c r="V45" s="14">
        <f t="shared" si="12"/>
        <v>3247.1777412860874</v>
      </c>
      <c r="W45" s="14">
        <f t="shared" si="12"/>
        <v>3382.4768138396748</v>
      </c>
      <c r="X45" s="14">
        <f t="shared" si="12"/>
        <v>3517.7758863932618</v>
      </c>
      <c r="Y45" s="14">
        <f t="shared" si="12"/>
        <v>3788.3740315004352</v>
      </c>
      <c r="Z45" s="37">
        <f t="shared" si="12"/>
        <v>4058.9721766076095</v>
      </c>
    </row>
    <row r="46" spans="1:26" hidden="1" x14ac:dyDescent="0.25">
      <c r="A46" s="86"/>
      <c r="B46" s="70">
        <v>22</v>
      </c>
      <c r="C46" s="34">
        <f t="shared" si="10"/>
        <v>701.57741878528577</v>
      </c>
      <c r="D46" s="14">
        <f t="shared" si="10"/>
        <v>876.97177348160722</v>
      </c>
      <c r="E46" s="14">
        <f t="shared" si="10"/>
        <v>1052.3661281779287</v>
      </c>
      <c r="F46" s="14">
        <f t="shared" si="10"/>
        <v>1227.7604828742501</v>
      </c>
      <c r="G46" s="14">
        <f t="shared" si="10"/>
        <v>1403.1548375705715</v>
      </c>
      <c r="H46" s="14">
        <f t="shared" si="10"/>
        <v>1578.549192266893</v>
      </c>
      <c r="I46" s="53">
        <f>'Beregnet data'!V9</f>
        <v>1753.9435469632144</v>
      </c>
      <c r="J46" s="14">
        <f t="shared" si="11"/>
        <v>1929.3379016595361</v>
      </c>
      <c r="K46" s="14">
        <f t="shared" si="11"/>
        <v>2104.7322563558573</v>
      </c>
      <c r="L46" s="14">
        <f t="shared" si="11"/>
        <v>2280.1266110521788</v>
      </c>
      <c r="M46" s="14">
        <f t="shared" si="11"/>
        <v>2455.5209657485002</v>
      </c>
      <c r="N46" s="14">
        <f t="shared" si="11"/>
        <v>2630.9153204448216</v>
      </c>
      <c r="O46" s="14">
        <f t="shared" si="11"/>
        <v>2806.3096751411431</v>
      </c>
      <c r="P46" s="14">
        <f t="shared" si="11"/>
        <v>2981.7040298374645</v>
      </c>
      <c r="Q46" s="14">
        <f t="shared" si="11"/>
        <v>3157.098384533786</v>
      </c>
      <c r="R46" s="14">
        <f t="shared" si="11"/>
        <v>3332.4927392301074</v>
      </c>
      <c r="S46" s="14">
        <f t="shared" si="11"/>
        <v>3507.8870939264289</v>
      </c>
      <c r="T46" s="14">
        <f t="shared" si="12"/>
        <v>3858.6758033190722</v>
      </c>
      <c r="U46" s="14">
        <f t="shared" si="12"/>
        <v>4034.0701580153927</v>
      </c>
      <c r="V46" s="14">
        <f t="shared" si="12"/>
        <v>4209.4645127117146</v>
      </c>
      <c r="W46" s="14">
        <f t="shared" si="12"/>
        <v>4384.8588674080365</v>
      </c>
      <c r="X46" s="14">
        <f t="shared" si="12"/>
        <v>4560.2532221043575</v>
      </c>
      <c r="Y46" s="14">
        <f t="shared" si="12"/>
        <v>4911.0419314970004</v>
      </c>
      <c r="Z46" s="20">
        <f t="shared" si="12"/>
        <v>5261.8306408896433</v>
      </c>
    </row>
    <row r="47" spans="1:26" x14ac:dyDescent="0.25">
      <c r="A47" s="86"/>
      <c r="B47" s="70">
        <v>30</v>
      </c>
      <c r="C47" s="34">
        <f t="shared" si="10"/>
        <v>628.54063006510387</v>
      </c>
      <c r="D47" s="14">
        <f t="shared" si="10"/>
        <v>785.67578758137984</v>
      </c>
      <c r="E47" s="14">
        <f t="shared" si="10"/>
        <v>942.8109450976558</v>
      </c>
      <c r="F47" s="14">
        <f t="shared" si="10"/>
        <v>1099.9461026139318</v>
      </c>
      <c r="G47" s="14">
        <f t="shared" si="10"/>
        <v>1257.0812601302077</v>
      </c>
      <c r="H47" s="14">
        <f t="shared" si="10"/>
        <v>1414.2164176464837</v>
      </c>
      <c r="I47" s="53">
        <f>'Beregnet data'!V10</f>
        <v>1571.3515751627597</v>
      </c>
      <c r="J47" s="14">
        <f t="shared" si="11"/>
        <v>1728.4867326790359</v>
      </c>
      <c r="K47" s="14">
        <f t="shared" si="11"/>
        <v>1885.6218901953116</v>
      </c>
      <c r="L47" s="14">
        <f t="shared" si="11"/>
        <v>2042.7570477115876</v>
      </c>
      <c r="M47" s="14">
        <f t="shared" si="11"/>
        <v>2199.8922052278635</v>
      </c>
      <c r="N47" s="14">
        <f t="shared" si="11"/>
        <v>2357.0273627441393</v>
      </c>
      <c r="O47" s="14">
        <f t="shared" si="11"/>
        <v>2514.1625202604155</v>
      </c>
      <c r="P47" s="14">
        <f t="shared" si="11"/>
        <v>2671.2976777766912</v>
      </c>
      <c r="Q47" s="14">
        <f t="shared" si="11"/>
        <v>2828.4328352929674</v>
      </c>
      <c r="R47" s="14">
        <f t="shared" si="11"/>
        <v>2985.5679928092432</v>
      </c>
      <c r="S47" s="14">
        <f t="shared" si="11"/>
        <v>3142.7031503255193</v>
      </c>
      <c r="T47" s="14">
        <f t="shared" si="12"/>
        <v>3456.9734653580717</v>
      </c>
      <c r="U47" s="14">
        <f t="shared" si="12"/>
        <v>3614.108622874347</v>
      </c>
      <c r="V47" s="14">
        <f t="shared" si="12"/>
        <v>3771.2437803906232</v>
      </c>
      <c r="W47" s="14">
        <f t="shared" si="12"/>
        <v>3928.3789379068994</v>
      </c>
      <c r="X47" s="14">
        <f t="shared" si="12"/>
        <v>4085.5140954231751</v>
      </c>
      <c r="Y47" s="14">
        <f t="shared" si="12"/>
        <v>4399.7844104557271</v>
      </c>
      <c r="Z47" s="20">
        <f t="shared" si="12"/>
        <v>4714.0547254882786</v>
      </c>
    </row>
    <row r="48" spans="1:26" ht="15.75" hidden="1" thickBot="1" x14ac:dyDescent="0.3">
      <c r="A48" s="87"/>
      <c r="B48" s="71">
        <v>33</v>
      </c>
      <c r="C48" s="35">
        <f t="shared" si="10"/>
        <v>1005.5970919752805</v>
      </c>
      <c r="D48" s="21">
        <f t="shared" si="10"/>
        <v>1256.9963649691006</v>
      </c>
      <c r="E48" s="21">
        <f t="shared" si="10"/>
        <v>1508.3956379629205</v>
      </c>
      <c r="F48" s="21">
        <f t="shared" si="10"/>
        <v>1759.7949109567408</v>
      </c>
      <c r="G48" s="21">
        <f t="shared" si="10"/>
        <v>2011.194183950561</v>
      </c>
      <c r="H48" s="21">
        <f t="shared" si="10"/>
        <v>2262.5934569443812</v>
      </c>
      <c r="I48" s="61">
        <f>'Beregnet data'!V11</f>
        <v>2513.9927299382011</v>
      </c>
      <c r="J48" s="21">
        <f t="shared" si="11"/>
        <v>2765.3920029320216</v>
      </c>
      <c r="K48" s="21">
        <f t="shared" si="11"/>
        <v>3016.7912759258411</v>
      </c>
      <c r="L48" s="21">
        <f t="shared" si="11"/>
        <v>3268.1905489196615</v>
      </c>
      <c r="M48" s="21">
        <f t="shared" si="11"/>
        <v>3519.5898219134815</v>
      </c>
      <c r="N48" s="21">
        <f t="shared" si="11"/>
        <v>3770.9890949073015</v>
      </c>
      <c r="O48" s="21">
        <f t="shared" si="11"/>
        <v>4022.3883679011219</v>
      </c>
      <c r="P48" s="21">
        <f t="shared" si="11"/>
        <v>4273.7876408949414</v>
      </c>
      <c r="Q48" s="21">
        <f t="shared" si="11"/>
        <v>4525.1869138887623</v>
      </c>
      <c r="R48" s="21">
        <f t="shared" si="11"/>
        <v>4776.5861868825823</v>
      </c>
      <c r="S48" s="21">
        <f t="shared" si="11"/>
        <v>5027.9854598764023</v>
      </c>
      <c r="T48" s="21">
        <f t="shared" si="12"/>
        <v>5530.7840058640431</v>
      </c>
      <c r="U48" s="21">
        <f t="shared" si="12"/>
        <v>5782.1832788578622</v>
      </c>
      <c r="V48" s="21">
        <f t="shared" si="12"/>
        <v>6033.5825518516822</v>
      </c>
      <c r="W48" s="21">
        <f t="shared" si="12"/>
        <v>6284.9818248455031</v>
      </c>
      <c r="X48" s="21">
        <f t="shared" si="12"/>
        <v>6536.381097839323</v>
      </c>
      <c r="Y48" s="21">
        <f t="shared" si="12"/>
        <v>7039.179643826963</v>
      </c>
      <c r="Z48" s="22">
        <f t="shared" si="12"/>
        <v>7541.978189814603</v>
      </c>
    </row>
    <row r="49" spans="1:26" ht="5.0999999999999996" hidden="1" customHeight="1" thickBot="1" x14ac:dyDescent="0.3">
      <c r="B49" s="72"/>
      <c r="I49" s="7"/>
    </row>
    <row r="50" spans="1:26" hidden="1" x14ac:dyDescent="0.25">
      <c r="A50" s="85" t="s">
        <v>32</v>
      </c>
      <c r="B50" s="69">
        <v>10</v>
      </c>
      <c r="C50" s="33">
        <f t="shared" ref="C50:H56" si="13">$I50*(C$10/1000)</f>
        <v>283.59864781914752</v>
      </c>
      <c r="D50" s="18">
        <f t="shared" si="13"/>
        <v>354.49830977393435</v>
      </c>
      <c r="E50" s="18">
        <f t="shared" si="13"/>
        <v>425.39797172872119</v>
      </c>
      <c r="F50" s="18">
        <f t="shared" si="13"/>
        <v>496.29763368350808</v>
      </c>
      <c r="G50" s="18">
        <f t="shared" si="13"/>
        <v>567.19729563829503</v>
      </c>
      <c r="H50" s="18">
        <f t="shared" si="13"/>
        <v>638.09695759308181</v>
      </c>
      <c r="I50" s="60">
        <f>'Beregnet data'!W5</f>
        <v>708.9966195478687</v>
      </c>
      <c r="J50" s="18">
        <f t="shared" ref="J50:Y56" si="14">$I50*(J$10/1000)</f>
        <v>779.8962815026556</v>
      </c>
      <c r="K50" s="18">
        <f t="shared" si="14"/>
        <v>850.79594345744238</v>
      </c>
      <c r="L50" s="18">
        <f t="shared" si="14"/>
        <v>921.69560541222938</v>
      </c>
      <c r="M50" s="18">
        <f t="shared" si="14"/>
        <v>992.59526736701616</v>
      </c>
      <c r="N50" s="18">
        <f t="shared" si="14"/>
        <v>1063.4949293218031</v>
      </c>
      <c r="O50" s="18">
        <f t="shared" si="14"/>
        <v>1134.3945912765901</v>
      </c>
      <c r="P50" s="18">
        <f t="shared" si="14"/>
        <v>1205.2942532313768</v>
      </c>
      <c r="Q50" s="18">
        <f t="shared" si="14"/>
        <v>1276.1939151861636</v>
      </c>
      <c r="R50" s="18">
        <f t="shared" si="14"/>
        <v>1347.0935771409504</v>
      </c>
      <c r="S50" s="18">
        <f t="shared" si="14"/>
        <v>1417.9932390957374</v>
      </c>
      <c r="T50" s="18">
        <f t="shared" si="14"/>
        <v>1559.7925630053112</v>
      </c>
      <c r="U50" s="18">
        <f t="shared" si="14"/>
        <v>1630.692224960098</v>
      </c>
      <c r="V50" s="18">
        <f t="shared" si="14"/>
        <v>1701.5918869148848</v>
      </c>
      <c r="W50" s="18">
        <f t="shared" si="14"/>
        <v>1772.4915488696718</v>
      </c>
      <c r="X50" s="18">
        <f t="shared" si="14"/>
        <v>1843.3912108244588</v>
      </c>
      <c r="Y50" s="18">
        <f t="shared" si="14"/>
        <v>1985.1905347340323</v>
      </c>
      <c r="Z50" s="19">
        <f t="shared" ref="T50:Z55" si="15">$I50*(Z$10/1000)</f>
        <v>2126.9898586436061</v>
      </c>
    </row>
    <row r="51" spans="1:26" hidden="1" x14ac:dyDescent="0.25">
      <c r="A51" s="86"/>
      <c r="B51" s="70">
        <v>11</v>
      </c>
      <c r="C51" s="34">
        <f t="shared" si="13"/>
        <v>429.9997547966953</v>
      </c>
      <c r="D51" s="14">
        <f t="shared" si="13"/>
        <v>537.49969349586911</v>
      </c>
      <c r="E51" s="14">
        <f t="shared" si="13"/>
        <v>644.99963219504286</v>
      </c>
      <c r="F51" s="14">
        <f t="shared" si="13"/>
        <v>752.49957089421673</v>
      </c>
      <c r="G51" s="14">
        <f t="shared" si="13"/>
        <v>859.9995095933906</v>
      </c>
      <c r="H51" s="14">
        <f t="shared" si="13"/>
        <v>967.49944829256447</v>
      </c>
      <c r="I51" s="53">
        <f>'Beregnet data'!W6</f>
        <v>1074.9993869917382</v>
      </c>
      <c r="J51" s="14">
        <f t="shared" si="14"/>
        <v>1182.4993256909122</v>
      </c>
      <c r="K51" s="14">
        <f t="shared" si="14"/>
        <v>1289.9992643900857</v>
      </c>
      <c r="L51" s="14">
        <f t="shared" si="14"/>
        <v>1397.4992030892597</v>
      </c>
      <c r="M51" s="14">
        <f t="shared" si="14"/>
        <v>1504.9991417884335</v>
      </c>
      <c r="N51" s="14">
        <f t="shared" si="14"/>
        <v>1612.4990804876074</v>
      </c>
      <c r="O51" s="14">
        <f t="shared" si="14"/>
        <v>1719.9990191867812</v>
      </c>
      <c r="P51" s="14">
        <f t="shared" si="14"/>
        <v>1827.498957885955</v>
      </c>
      <c r="Q51" s="14">
        <f t="shared" si="14"/>
        <v>1934.9988965851289</v>
      </c>
      <c r="R51" s="14">
        <f t="shared" si="14"/>
        <v>2042.4988352843025</v>
      </c>
      <c r="S51" s="14">
        <f t="shared" si="14"/>
        <v>2149.9987739834764</v>
      </c>
      <c r="T51" s="36">
        <f t="shared" si="15"/>
        <v>2364.9986513818244</v>
      </c>
      <c r="U51" s="36">
        <f t="shared" si="15"/>
        <v>2472.4985900809979</v>
      </c>
      <c r="V51" s="36">
        <f t="shared" si="15"/>
        <v>2579.9985287801715</v>
      </c>
      <c r="W51" s="36">
        <f t="shared" si="15"/>
        <v>2687.4984674793454</v>
      </c>
      <c r="X51" s="36">
        <f t="shared" si="15"/>
        <v>2794.9984061785194</v>
      </c>
      <c r="Y51" s="36">
        <f t="shared" si="15"/>
        <v>3009.9982835768669</v>
      </c>
      <c r="Z51" s="37">
        <f t="shared" si="15"/>
        <v>3224.9981609752149</v>
      </c>
    </row>
    <row r="52" spans="1:26" hidden="1" x14ac:dyDescent="0.25">
      <c r="A52" s="86"/>
      <c r="B52" s="70">
        <v>20</v>
      </c>
      <c r="C52" s="34">
        <f t="shared" si="13"/>
        <v>510.46933540561531</v>
      </c>
      <c r="D52" s="14">
        <f t="shared" si="13"/>
        <v>638.08666925701914</v>
      </c>
      <c r="E52" s="14">
        <f t="shared" si="13"/>
        <v>765.70400310842297</v>
      </c>
      <c r="F52" s="14">
        <f t="shared" si="13"/>
        <v>893.32133695982679</v>
      </c>
      <c r="G52" s="14">
        <f t="shared" si="13"/>
        <v>1020.9386708112306</v>
      </c>
      <c r="H52" s="14">
        <f t="shared" si="13"/>
        <v>1148.5560046626345</v>
      </c>
      <c r="I52" s="53">
        <f>'Beregnet data'!W7</f>
        <v>1276.1733385140383</v>
      </c>
      <c r="J52" s="14">
        <f t="shared" si="14"/>
        <v>1403.7906723654421</v>
      </c>
      <c r="K52" s="14">
        <f t="shared" si="14"/>
        <v>1531.4080062168459</v>
      </c>
      <c r="L52" s="14">
        <f t="shared" si="14"/>
        <v>1659.0253400682498</v>
      </c>
      <c r="M52" s="14">
        <f t="shared" si="14"/>
        <v>1786.6426739196536</v>
      </c>
      <c r="N52" s="14">
        <f t="shared" si="14"/>
        <v>1914.2600077710574</v>
      </c>
      <c r="O52" s="14">
        <f t="shared" si="14"/>
        <v>2041.8773416224612</v>
      </c>
      <c r="P52" s="14">
        <f t="shared" si="14"/>
        <v>2169.4946754738648</v>
      </c>
      <c r="Q52" s="14">
        <f t="shared" si="14"/>
        <v>2297.1120093252689</v>
      </c>
      <c r="R52" s="14">
        <f t="shared" si="14"/>
        <v>2424.7293431766725</v>
      </c>
      <c r="S52" s="14">
        <f t="shared" si="14"/>
        <v>2552.3466770280766</v>
      </c>
      <c r="T52" s="36">
        <f t="shared" si="15"/>
        <v>2807.5813447308842</v>
      </c>
      <c r="U52" s="36">
        <f t="shared" si="15"/>
        <v>2935.1986785822878</v>
      </c>
      <c r="V52" s="36">
        <f t="shared" si="15"/>
        <v>3062.8160124336919</v>
      </c>
      <c r="W52" s="36">
        <f t="shared" si="15"/>
        <v>3190.4333462850955</v>
      </c>
      <c r="X52" s="36">
        <f t="shared" si="15"/>
        <v>3318.0506801364995</v>
      </c>
      <c r="Y52" s="36">
        <f t="shared" si="15"/>
        <v>3573.2853478393072</v>
      </c>
      <c r="Z52" s="37">
        <f t="shared" si="15"/>
        <v>3828.5200155421148</v>
      </c>
    </row>
    <row r="53" spans="1:26" hidden="1" x14ac:dyDescent="0.25">
      <c r="A53" s="86"/>
      <c r="B53" s="70">
        <v>21</v>
      </c>
      <c r="C53" s="34">
        <f t="shared" si="13"/>
        <v>630.39761679868025</v>
      </c>
      <c r="D53" s="14">
        <f t="shared" si="13"/>
        <v>787.99702099835031</v>
      </c>
      <c r="E53" s="14">
        <f t="shared" si="13"/>
        <v>945.59642519802037</v>
      </c>
      <c r="F53" s="14">
        <f t="shared" si="13"/>
        <v>1103.1958293976904</v>
      </c>
      <c r="G53" s="14">
        <f t="shared" si="13"/>
        <v>1260.7952335973605</v>
      </c>
      <c r="H53" s="14">
        <f t="shared" si="13"/>
        <v>1418.3946377970306</v>
      </c>
      <c r="I53" s="53">
        <f>'Beregnet data'!W8</f>
        <v>1575.9940419967006</v>
      </c>
      <c r="J53" s="14">
        <f t="shared" si="14"/>
        <v>1733.5934461963709</v>
      </c>
      <c r="K53" s="14">
        <f t="shared" si="14"/>
        <v>1891.1928503960407</v>
      </c>
      <c r="L53" s="14">
        <f t="shared" si="14"/>
        <v>2048.7922545957108</v>
      </c>
      <c r="M53" s="14">
        <f t="shared" si="14"/>
        <v>2206.3916587953809</v>
      </c>
      <c r="N53" s="14">
        <f t="shared" si="14"/>
        <v>2363.9910629950509</v>
      </c>
      <c r="O53" s="14">
        <f t="shared" si="14"/>
        <v>2521.590467194721</v>
      </c>
      <c r="P53" s="14">
        <f t="shared" si="14"/>
        <v>2679.189871394391</v>
      </c>
      <c r="Q53" s="14">
        <f t="shared" si="14"/>
        <v>2836.7892755940611</v>
      </c>
      <c r="R53" s="14">
        <f t="shared" si="14"/>
        <v>2994.3886797937312</v>
      </c>
      <c r="S53" s="14">
        <f t="shared" si="14"/>
        <v>3151.9880839934012</v>
      </c>
      <c r="T53" s="36">
        <f t="shared" si="15"/>
        <v>3467.1868923927418</v>
      </c>
      <c r="U53" s="36">
        <f t="shared" si="15"/>
        <v>3624.786296592411</v>
      </c>
      <c r="V53" s="36">
        <f t="shared" si="15"/>
        <v>3782.3857007920815</v>
      </c>
      <c r="W53" s="36">
        <f t="shared" si="15"/>
        <v>3939.9851049917515</v>
      </c>
      <c r="X53" s="36">
        <f t="shared" si="15"/>
        <v>4097.5845091914216</v>
      </c>
      <c r="Y53" s="36">
        <f t="shared" si="15"/>
        <v>4412.7833175907617</v>
      </c>
      <c r="Z53" s="37">
        <f t="shared" si="15"/>
        <v>4727.9821259901018</v>
      </c>
    </row>
    <row r="54" spans="1:26" hidden="1" x14ac:dyDescent="0.25">
      <c r="A54" s="86"/>
      <c r="B54" s="70">
        <v>22</v>
      </c>
      <c r="C54" s="34">
        <f t="shared" si="13"/>
        <v>819.19249518486549</v>
      </c>
      <c r="D54" s="14">
        <f t="shared" si="13"/>
        <v>1023.9906189810818</v>
      </c>
      <c r="E54" s="14">
        <f t="shared" si="13"/>
        <v>1228.788742777298</v>
      </c>
      <c r="F54" s="14">
        <f t="shared" si="13"/>
        <v>1433.5868665735143</v>
      </c>
      <c r="G54" s="14">
        <f t="shared" si="13"/>
        <v>1638.384990369731</v>
      </c>
      <c r="H54" s="14">
        <f t="shared" si="13"/>
        <v>1843.1831141659472</v>
      </c>
      <c r="I54" s="53">
        <f>'Beregnet data'!W9</f>
        <v>2047.9812379621635</v>
      </c>
      <c r="J54" s="14">
        <f t="shared" si="14"/>
        <v>2252.7793617583802</v>
      </c>
      <c r="K54" s="14">
        <f t="shared" si="14"/>
        <v>2457.577485554596</v>
      </c>
      <c r="L54" s="14">
        <f t="shared" si="14"/>
        <v>2662.3756093508127</v>
      </c>
      <c r="M54" s="14">
        <f t="shared" si="14"/>
        <v>2867.1737331470285</v>
      </c>
      <c r="N54" s="14">
        <f t="shared" si="14"/>
        <v>3071.9718569432453</v>
      </c>
      <c r="O54" s="14">
        <f t="shared" si="14"/>
        <v>3276.769980739462</v>
      </c>
      <c r="P54" s="14">
        <f t="shared" si="14"/>
        <v>3481.5681045356778</v>
      </c>
      <c r="Q54" s="14">
        <f t="shared" si="14"/>
        <v>3686.3662283318945</v>
      </c>
      <c r="R54" s="14">
        <f t="shared" si="14"/>
        <v>3891.1643521281103</v>
      </c>
      <c r="S54" s="14">
        <f t="shared" si="14"/>
        <v>4095.962475924327</v>
      </c>
      <c r="T54" s="36">
        <f t="shared" si="15"/>
        <v>4505.5587235167604</v>
      </c>
      <c r="U54" s="36">
        <f t="shared" si="15"/>
        <v>4710.3568473129753</v>
      </c>
      <c r="V54" s="36">
        <f t="shared" si="15"/>
        <v>4915.154971109192</v>
      </c>
      <c r="W54" s="36">
        <f t="shared" si="15"/>
        <v>5119.9530949054088</v>
      </c>
      <c r="X54" s="36">
        <f t="shared" si="15"/>
        <v>5324.7512187016255</v>
      </c>
      <c r="Y54" s="36">
        <f t="shared" si="15"/>
        <v>5734.3474662940571</v>
      </c>
      <c r="Z54" s="37">
        <f t="shared" si="15"/>
        <v>6143.9437138864905</v>
      </c>
    </row>
    <row r="55" spans="1:26" hidden="1" x14ac:dyDescent="0.25">
      <c r="A55" s="86"/>
      <c r="B55" s="70">
        <v>30</v>
      </c>
      <c r="C55" s="34">
        <f t="shared" si="13"/>
        <v>765.70400310842308</v>
      </c>
      <c r="D55" s="14">
        <f t="shared" si="13"/>
        <v>957.13000388552882</v>
      </c>
      <c r="E55" s="14">
        <f t="shared" si="13"/>
        <v>1148.5560046626345</v>
      </c>
      <c r="F55" s="14">
        <f t="shared" si="13"/>
        <v>1339.9820054397403</v>
      </c>
      <c r="G55" s="14">
        <f t="shared" si="13"/>
        <v>1531.4080062168462</v>
      </c>
      <c r="H55" s="14">
        <f t="shared" si="13"/>
        <v>1722.834006993952</v>
      </c>
      <c r="I55" s="53">
        <f>'Beregnet data'!W10</f>
        <v>1914.2600077710576</v>
      </c>
      <c r="J55" s="14">
        <f t="shared" si="14"/>
        <v>2105.6860085481635</v>
      </c>
      <c r="K55" s="14">
        <f t="shared" si="14"/>
        <v>2297.1120093252689</v>
      </c>
      <c r="L55" s="14">
        <f t="shared" si="14"/>
        <v>2488.5380101023752</v>
      </c>
      <c r="M55" s="14">
        <f t="shared" si="14"/>
        <v>2679.9640108794806</v>
      </c>
      <c r="N55" s="14">
        <f t="shared" si="14"/>
        <v>2871.3900116565865</v>
      </c>
      <c r="O55" s="14">
        <f t="shared" si="14"/>
        <v>3062.8160124336923</v>
      </c>
      <c r="P55" s="14">
        <f t="shared" si="14"/>
        <v>3254.2420132107977</v>
      </c>
      <c r="Q55" s="14">
        <f t="shared" si="14"/>
        <v>3445.668013987904</v>
      </c>
      <c r="R55" s="14">
        <f t="shared" si="14"/>
        <v>3637.0940147650094</v>
      </c>
      <c r="S55" s="14">
        <f t="shared" si="14"/>
        <v>3828.5200155421153</v>
      </c>
      <c r="T55" s="36">
        <f t="shared" si="15"/>
        <v>4211.372017096327</v>
      </c>
      <c r="U55" s="36">
        <f t="shared" si="15"/>
        <v>4402.7980178734324</v>
      </c>
      <c r="V55" s="36">
        <f t="shared" si="15"/>
        <v>4594.2240186505378</v>
      </c>
      <c r="W55" s="36">
        <f t="shared" si="15"/>
        <v>4785.6500194276441</v>
      </c>
      <c r="X55" s="36">
        <f t="shared" si="15"/>
        <v>4977.0760202047504</v>
      </c>
      <c r="Y55" s="36">
        <f t="shared" si="15"/>
        <v>5359.9280217589612</v>
      </c>
      <c r="Z55" s="37">
        <f t="shared" si="15"/>
        <v>5742.7800233131729</v>
      </c>
    </row>
    <row r="56" spans="1:26" ht="15.75" hidden="1" thickBot="1" x14ac:dyDescent="0.3">
      <c r="A56" s="87"/>
      <c r="B56" s="71">
        <v>33</v>
      </c>
      <c r="C56" s="35">
        <f t="shared" si="13"/>
        <v>1185.9986313239076</v>
      </c>
      <c r="D56" s="21">
        <f t="shared" si="13"/>
        <v>1482.4982891548843</v>
      </c>
      <c r="E56" s="21">
        <f t="shared" si="13"/>
        <v>1778.9979469858611</v>
      </c>
      <c r="F56" s="21">
        <f t="shared" si="13"/>
        <v>2075.4976048168378</v>
      </c>
      <c r="G56" s="21">
        <f t="shared" si="13"/>
        <v>2371.9972626478152</v>
      </c>
      <c r="H56" s="21">
        <f t="shared" si="13"/>
        <v>2668.4969204787917</v>
      </c>
      <c r="I56" s="61">
        <f>'Beregnet data'!W11</f>
        <v>2964.9965783097687</v>
      </c>
      <c r="J56" s="21">
        <f t="shared" si="14"/>
        <v>3261.4962361407456</v>
      </c>
      <c r="K56" s="21">
        <f t="shared" si="14"/>
        <v>3557.9958939717221</v>
      </c>
      <c r="L56" s="21">
        <f t="shared" si="14"/>
        <v>3854.4955518026995</v>
      </c>
      <c r="M56" s="21">
        <f t="shared" si="14"/>
        <v>4150.9952096336756</v>
      </c>
      <c r="N56" s="21">
        <f t="shared" si="14"/>
        <v>4447.494867464653</v>
      </c>
      <c r="O56" s="21">
        <f t="shared" si="14"/>
        <v>4743.9945252956304</v>
      </c>
      <c r="P56" s="21">
        <f t="shared" si="14"/>
        <v>5040.4941831266069</v>
      </c>
      <c r="Q56" s="21">
        <f t="shared" si="14"/>
        <v>5336.9938409575834</v>
      </c>
      <c r="R56" s="21">
        <f t="shared" si="14"/>
        <v>5633.4934987885599</v>
      </c>
      <c r="S56" s="21">
        <f t="shared" si="14"/>
        <v>5929.9931566195373</v>
      </c>
      <c r="T56" s="21"/>
      <c r="U56" s="21"/>
      <c r="V56" s="21"/>
      <c r="W56" s="21"/>
      <c r="X56" s="21"/>
      <c r="Y56" s="21"/>
      <c r="Z56" s="22"/>
    </row>
    <row r="57" spans="1:26" ht="5.0999999999999996" customHeight="1" thickBot="1" x14ac:dyDescent="0.3">
      <c r="B57" s="72"/>
      <c r="I57" s="7"/>
    </row>
    <row r="58" spans="1:26" x14ac:dyDescent="0.25">
      <c r="A58" s="85" t="s">
        <v>7</v>
      </c>
      <c r="B58" s="69">
        <v>10</v>
      </c>
      <c r="C58" s="33">
        <f t="shared" ref="C58:H64" si="16">$I58*(C$10/1000)</f>
        <v>334.39532450064524</v>
      </c>
      <c r="D58" s="18">
        <f t="shared" si="16"/>
        <v>417.99415562580651</v>
      </c>
      <c r="E58" s="18">
        <f t="shared" si="16"/>
        <v>501.59298675096778</v>
      </c>
      <c r="F58" s="18">
        <f t="shared" si="16"/>
        <v>585.19181787612911</v>
      </c>
      <c r="G58" s="18">
        <f t="shared" si="16"/>
        <v>668.79064900129049</v>
      </c>
      <c r="H58" s="18">
        <f t="shared" si="16"/>
        <v>752.38948012645176</v>
      </c>
      <c r="I58" s="60">
        <f>'Beregnet data'!X5</f>
        <v>835.98831125161303</v>
      </c>
      <c r="J58" s="18">
        <f t="shared" ref="J58:Y64" si="17">$I58*(J$10/1000)</f>
        <v>919.58714237677441</v>
      </c>
      <c r="K58" s="18">
        <f t="shared" si="17"/>
        <v>1003.1859735019356</v>
      </c>
      <c r="L58" s="18">
        <f t="shared" si="17"/>
        <v>1086.7848046270969</v>
      </c>
      <c r="M58" s="18">
        <f t="shared" si="17"/>
        <v>1170.3836357522582</v>
      </c>
      <c r="N58" s="18">
        <f t="shared" si="17"/>
        <v>1253.9824668774195</v>
      </c>
      <c r="O58" s="18">
        <f t="shared" si="17"/>
        <v>1337.581298002581</v>
      </c>
      <c r="P58" s="18">
        <f t="shared" si="17"/>
        <v>1421.180129127742</v>
      </c>
      <c r="Q58" s="18">
        <f t="shared" si="17"/>
        <v>1504.7789602529035</v>
      </c>
      <c r="R58" s="18">
        <f t="shared" si="17"/>
        <v>1588.3777913780648</v>
      </c>
      <c r="S58" s="18">
        <f t="shared" si="17"/>
        <v>1671.9766225032261</v>
      </c>
      <c r="T58" s="18">
        <f t="shared" si="17"/>
        <v>1839.1742847535488</v>
      </c>
      <c r="U58" s="18">
        <f t="shared" si="17"/>
        <v>1922.7731158787099</v>
      </c>
      <c r="V58" s="18">
        <f t="shared" si="17"/>
        <v>2006.3719470038711</v>
      </c>
      <c r="W58" s="18">
        <f t="shared" si="17"/>
        <v>2089.9707781290326</v>
      </c>
      <c r="X58" s="18">
        <f t="shared" si="17"/>
        <v>2173.5696092541939</v>
      </c>
      <c r="Y58" s="18">
        <f t="shared" si="17"/>
        <v>2340.7672715045164</v>
      </c>
      <c r="Z58" s="19">
        <f t="shared" ref="T58:Z64" si="18">$I58*(Z$10/1000)</f>
        <v>2507.964933754839</v>
      </c>
    </row>
    <row r="59" spans="1:26" hidden="1" x14ac:dyDescent="0.25">
      <c r="A59" s="86"/>
      <c r="B59" s="70">
        <v>11</v>
      </c>
      <c r="C59" s="34">
        <f t="shared" si="16"/>
        <v>496.7998804258915</v>
      </c>
      <c r="D59" s="14">
        <f t="shared" si="16"/>
        <v>620.99985053236435</v>
      </c>
      <c r="E59" s="14">
        <f t="shared" si="16"/>
        <v>745.1998206388372</v>
      </c>
      <c r="F59" s="14">
        <f t="shared" si="16"/>
        <v>869.39979074531004</v>
      </c>
      <c r="G59" s="14">
        <f t="shared" si="16"/>
        <v>993.599760851783</v>
      </c>
      <c r="H59" s="14">
        <f t="shared" si="16"/>
        <v>1117.7997309582559</v>
      </c>
      <c r="I59" s="53">
        <f>'Beregnet data'!X6</f>
        <v>1241.9997010647287</v>
      </c>
      <c r="J59" s="14">
        <f t="shared" si="17"/>
        <v>1366.1996711712018</v>
      </c>
      <c r="K59" s="14">
        <f t="shared" si="17"/>
        <v>1490.3996412776744</v>
      </c>
      <c r="L59" s="14">
        <f t="shared" si="17"/>
        <v>1614.5996113841475</v>
      </c>
      <c r="M59" s="14">
        <f t="shared" si="17"/>
        <v>1738.7995814906201</v>
      </c>
      <c r="N59" s="14">
        <f t="shared" si="17"/>
        <v>1862.9995515970932</v>
      </c>
      <c r="O59" s="14">
        <f t="shared" si="17"/>
        <v>1987.199521703566</v>
      </c>
      <c r="P59" s="14">
        <f t="shared" si="17"/>
        <v>2111.3994918100389</v>
      </c>
      <c r="Q59" s="14">
        <f t="shared" si="17"/>
        <v>2235.5994619165117</v>
      </c>
      <c r="R59" s="14">
        <f t="shared" si="17"/>
        <v>2359.7994320229845</v>
      </c>
      <c r="S59" s="36">
        <f t="shared" si="17"/>
        <v>2483.9994021294574</v>
      </c>
      <c r="T59" s="36">
        <f t="shared" si="18"/>
        <v>2732.3993423424035</v>
      </c>
      <c r="U59" s="36">
        <f t="shared" si="18"/>
        <v>2856.5993124488759</v>
      </c>
      <c r="V59" s="36">
        <f t="shared" si="18"/>
        <v>2980.7992825553488</v>
      </c>
      <c r="W59" s="36">
        <f t="shared" si="18"/>
        <v>3104.9992526618216</v>
      </c>
      <c r="X59" s="36">
        <f t="shared" si="18"/>
        <v>3229.1992227682949</v>
      </c>
      <c r="Y59" s="36">
        <f t="shared" si="18"/>
        <v>3477.5991629812402</v>
      </c>
      <c r="Z59" s="37">
        <f t="shared" si="18"/>
        <v>3725.9991031941863</v>
      </c>
    </row>
    <row r="60" spans="1:26" x14ac:dyDescent="0.25">
      <c r="A60" s="86"/>
      <c r="B60" s="70">
        <v>20</v>
      </c>
      <c r="C60" s="34">
        <f t="shared" si="16"/>
        <v>601.91158410116145</v>
      </c>
      <c r="D60" s="14">
        <f t="shared" si="16"/>
        <v>752.38948012645176</v>
      </c>
      <c r="E60" s="14">
        <f t="shared" si="16"/>
        <v>902.86737615174206</v>
      </c>
      <c r="F60" s="14">
        <f t="shared" si="16"/>
        <v>1053.3452721770325</v>
      </c>
      <c r="G60" s="14">
        <f t="shared" si="16"/>
        <v>1203.8231682023229</v>
      </c>
      <c r="H60" s="14">
        <f t="shared" si="16"/>
        <v>1354.3010642276131</v>
      </c>
      <c r="I60" s="53">
        <f>'Beregnet data'!X7</f>
        <v>1504.7789602529035</v>
      </c>
      <c r="J60" s="14">
        <f t="shared" si="17"/>
        <v>1655.2568562781939</v>
      </c>
      <c r="K60" s="14">
        <f t="shared" si="17"/>
        <v>1805.7347523034841</v>
      </c>
      <c r="L60" s="14">
        <f t="shared" si="17"/>
        <v>1956.2126483287745</v>
      </c>
      <c r="M60" s="14">
        <f t="shared" si="17"/>
        <v>2106.690544354065</v>
      </c>
      <c r="N60" s="14">
        <f t="shared" si="17"/>
        <v>2257.1684403793552</v>
      </c>
      <c r="O60" s="14">
        <f t="shared" si="17"/>
        <v>2407.6463364046458</v>
      </c>
      <c r="P60" s="14">
        <f t="shared" si="17"/>
        <v>2558.124232429936</v>
      </c>
      <c r="Q60" s="14">
        <f t="shared" si="17"/>
        <v>2708.6021284552262</v>
      </c>
      <c r="R60" s="14">
        <f t="shared" si="17"/>
        <v>2859.0800244805164</v>
      </c>
      <c r="S60" s="36">
        <f t="shared" si="17"/>
        <v>3009.557920505807</v>
      </c>
      <c r="T60" s="36">
        <f t="shared" si="18"/>
        <v>3310.5137125563879</v>
      </c>
      <c r="U60" s="36">
        <f t="shared" si="18"/>
        <v>3460.9916085816776</v>
      </c>
      <c r="V60" s="36">
        <f t="shared" si="18"/>
        <v>3611.4695046069683</v>
      </c>
      <c r="W60" s="36">
        <f t="shared" si="18"/>
        <v>3761.9474006322589</v>
      </c>
      <c r="X60" s="36">
        <f t="shared" si="18"/>
        <v>3912.4252966575491</v>
      </c>
      <c r="Y60" s="36">
        <f t="shared" si="18"/>
        <v>4213.3810887081299</v>
      </c>
      <c r="Z60" s="37">
        <f t="shared" si="18"/>
        <v>4514.3368807587103</v>
      </c>
    </row>
    <row r="61" spans="1:26" hidden="1" x14ac:dyDescent="0.25">
      <c r="A61" s="86"/>
      <c r="B61" s="70">
        <v>21</v>
      </c>
      <c r="C61" s="34">
        <f t="shared" si="16"/>
        <v>719.60643823957514</v>
      </c>
      <c r="D61" s="14">
        <f t="shared" si="16"/>
        <v>899.50804779946884</v>
      </c>
      <c r="E61" s="14">
        <f t="shared" si="16"/>
        <v>1079.4096573593627</v>
      </c>
      <c r="F61" s="14">
        <f t="shared" si="16"/>
        <v>1259.3112669192562</v>
      </c>
      <c r="G61" s="14">
        <f t="shared" si="16"/>
        <v>1439.2128764791503</v>
      </c>
      <c r="H61" s="14">
        <f t="shared" si="16"/>
        <v>1619.1144860390439</v>
      </c>
      <c r="I61" s="53">
        <f>'Beregnet data'!X8</f>
        <v>1799.0160955989377</v>
      </c>
      <c r="J61" s="14">
        <f t="shared" si="17"/>
        <v>1978.9177051588317</v>
      </c>
      <c r="K61" s="14">
        <f t="shared" si="17"/>
        <v>2158.8193147187253</v>
      </c>
      <c r="L61" s="14">
        <f t="shared" si="17"/>
        <v>2338.7209242786189</v>
      </c>
      <c r="M61" s="14">
        <f t="shared" si="17"/>
        <v>2518.6225338385125</v>
      </c>
      <c r="N61" s="14">
        <f t="shared" si="17"/>
        <v>2698.5241433984065</v>
      </c>
      <c r="O61" s="14">
        <f t="shared" si="17"/>
        <v>2878.4257529583006</v>
      </c>
      <c r="P61" s="14">
        <f t="shared" si="17"/>
        <v>3058.3273625181941</v>
      </c>
      <c r="Q61" s="14">
        <f t="shared" si="17"/>
        <v>3238.2289720780877</v>
      </c>
      <c r="R61" s="14">
        <f t="shared" si="17"/>
        <v>3418.1305816379813</v>
      </c>
      <c r="S61" s="36">
        <f t="shared" si="17"/>
        <v>3598.0321911978754</v>
      </c>
      <c r="T61" s="36">
        <f t="shared" si="18"/>
        <v>3957.8354103176634</v>
      </c>
      <c r="U61" s="36">
        <f t="shared" si="18"/>
        <v>4137.7370198775561</v>
      </c>
      <c r="V61" s="36">
        <f t="shared" si="18"/>
        <v>4317.6386294374506</v>
      </c>
      <c r="W61" s="36">
        <f t="shared" si="18"/>
        <v>4497.5402389973442</v>
      </c>
      <c r="X61" s="36">
        <f t="shared" si="18"/>
        <v>4677.4418485572378</v>
      </c>
      <c r="Y61" s="36">
        <f t="shared" si="18"/>
        <v>5037.245067677025</v>
      </c>
      <c r="Z61" s="37">
        <f t="shared" si="18"/>
        <v>5397.048286796813</v>
      </c>
    </row>
    <row r="62" spans="1:26" hidden="1" x14ac:dyDescent="0.25">
      <c r="A62" s="86"/>
      <c r="B62" s="70">
        <v>22</v>
      </c>
      <c r="C62" s="34">
        <f t="shared" si="16"/>
        <v>937.13580707680194</v>
      </c>
      <c r="D62" s="14">
        <f t="shared" si="16"/>
        <v>1171.4197588460024</v>
      </c>
      <c r="E62" s="14">
        <f t="shared" si="16"/>
        <v>1405.7037106152029</v>
      </c>
      <c r="F62" s="14">
        <f t="shared" si="16"/>
        <v>1639.9876623844034</v>
      </c>
      <c r="G62" s="14">
        <f t="shared" si="16"/>
        <v>1874.2716141536039</v>
      </c>
      <c r="H62" s="14">
        <f t="shared" si="16"/>
        <v>2108.5555659228044</v>
      </c>
      <c r="I62" s="53">
        <f>'Beregnet data'!X9</f>
        <v>2342.8395176920048</v>
      </c>
      <c r="J62" s="14">
        <f t="shared" si="17"/>
        <v>2577.1234694612053</v>
      </c>
      <c r="K62" s="14">
        <f t="shared" si="17"/>
        <v>2811.4074212304058</v>
      </c>
      <c r="L62" s="14">
        <f t="shared" si="17"/>
        <v>3045.6913729996063</v>
      </c>
      <c r="M62" s="14">
        <f t="shared" si="17"/>
        <v>3279.9753247688068</v>
      </c>
      <c r="N62" s="14">
        <f t="shared" si="17"/>
        <v>3514.2592765380073</v>
      </c>
      <c r="O62" s="14">
        <f t="shared" si="17"/>
        <v>3748.5432283072078</v>
      </c>
      <c r="P62" s="14">
        <f t="shared" si="17"/>
        <v>3982.8271800764082</v>
      </c>
      <c r="Q62" s="14">
        <f t="shared" si="17"/>
        <v>4217.1111318456087</v>
      </c>
      <c r="R62" s="14">
        <f t="shared" si="17"/>
        <v>4451.3950836148088</v>
      </c>
      <c r="S62" s="36">
        <f t="shared" si="17"/>
        <v>4685.6790353840097</v>
      </c>
      <c r="T62" s="36">
        <f t="shared" si="18"/>
        <v>5154.2469389224107</v>
      </c>
      <c r="U62" s="36">
        <f t="shared" si="18"/>
        <v>5388.5308906916107</v>
      </c>
      <c r="V62" s="36">
        <f t="shared" si="18"/>
        <v>5622.8148424608116</v>
      </c>
      <c r="W62" s="36">
        <f t="shared" si="18"/>
        <v>5857.0987942300126</v>
      </c>
      <c r="X62" s="36">
        <f t="shared" si="18"/>
        <v>6091.3827459992126</v>
      </c>
      <c r="Y62" s="36">
        <f t="shared" si="18"/>
        <v>6559.9506495376136</v>
      </c>
      <c r="Z62" s="37">
        <f t="shared" si="18"/>
        <v>7028.5185530760145</v>
      </c>
    </row>
    <row r="63" spans="1:26" x14ac:dyDescent="0.25">
      <c r="A63" s="86"/>
      <c r="B63" s="70">
        <v>30</v>
      </c>
      <c r="C63" s="34">
        <f t="shared" si="16"/>
        <v>902.86737615174206</v>
      </c>
      <c r="D63" s="14">
        <f t="shared" si="16"/>
        <v>1128.5842201896776</v>
      </c>
      <c r="E63" s="14">
        <f t="shared" si="16"/>
        <v>1354.3010642276131</v>
      </c>
      <c r="F63" s="14">
        <f t="shared" si="16"/>
        <v>1580.0179082655486</v>
      </c>
      <c r="G63" s="14">
        <f t="shared" si="16"/>
        <v>1805.7347523034841</v>
      </c>
      <c r="H63" s="14">
        <f t="shared" si="16"/>
        <v>2031.4515963414196</v>
      </c>
      <c r="I63" s="53">
        <f>'Beregnet data'!X10</f>
        <v>2257.1684403793552</v>
      </c>
      <c r="J63" s="14">
        <f t="shared" si="17"/>
        <v>2482.8852844172907</v>
      </c>
      <c r="K63" s="14">
        <f t="shared" si="17"/>
        <v>2708.6021284552262</v>
      </c>
      <c r="L63" s="14">
        <f t="shared" si="17"/>
        <v>2934.3189724931617</v>
      </c>
      <c r="M63" s="14">
        <f t="shared" si="17"/>
        <v>3160.0358165310972</v>
      </c>
      <c r="N63" s="14">
        <f t="shared" si="17"/>
        <v>3385.7526605690327</v>
      </c>
      <c r="O63" s="14">
        <f t="shared" si="17"/>
        <v>3611.4695046069683</v>
      </c>
      <c r="P63" s="14">
        <f t="shared" si="17"/>
        <v>3837.1863486449038</v>
      </c>
      <c r="Q63" s="14">
        <f t="shared" si="17"/>
        <v>4062.9031926828393</v>
      </c>
      <c r="R63" s="14">
        <f t="shared" si="17"/>
        <v>4288.6200367207748</v>
      </c>
      <c r="S63" s="14">
        <f t="shared" si="17"/>
        <v>4514.3368807587103</v>
      </c>
      <c r="T63" s="14">
        <f t="shared" si="18"/>
        <v>4965.7705688345814</v>
      </c>
      <c r="U63" s="14">
        <f t="shared" si="18"/>
        <v>5191.4874128725169</v>
      </c>
      <c r="V63" s="14">
        <f t="shared" si="18"/>
        <v>5417.2042569104524</v>
      </c>
      <c r="W63" s="14">
        <f t="shared" si="18"/>
        <v>5642.9211009483879</v>
      </c>
      <c r="X63" s="14">
        <f t="shared" si="18"/>
        <v>5868.6379449863234</v>
      </c>
      <c r="Y63" s="14">
        <f t="shared" si="18"/>
        <v>6320.0716330621945</v>
      </c>
      <c r="Z63" s="20">
        <f t="shared" si="18"/>
        <v>6771.5053211380655</v>
      </c>
    </row>
    <row r="64" spans="1:26" ht="15.75" hidden="1" thickBot="1" x14ac:dyDescent="0.3">
      <c r="A64" s="87"/>
      <c r="B64" s="32">
        <v>33</v>
      </c>
      <c r="C64" s="35">
        <f t="shared" si="16"/>
        <v>1366.7987296675196</v>
      </c>
      <c r="D64" s="21">
        <f t="shared" si="16"/>
        <v>1708.4984120843994</v>
      </c>
      <c r="E64" s="21">
        <f t="shared" si="16"/>
        <v>2050.1980945012792</v>
      </c>
      <c r="F64" s="21">
        <f t="shared" si="16"/>
        <v>2391.8977769181593</v>
      </c>
      <c r="G64" s="21">
        <f t="shared" si="16"/>
        <v>2733.5974593350393</v>
      </c>
      <c r="H64" s="21">
        <f t="shared" si="16"/>
        <v>3075.2971417519188</v>
      </c>
      <c r="I64" s="61">
        <f>'Beregnet data'!X11</f>
        <v>3416.9968241687989</v>
      </c>
      <c r="J64" s="21">
        <f t="shared" si="17"/>
        <v>3758.6965065856789</v>
      </c>
      <c r="K64" s="21">
        <f t="shared" si="17"/>
        <v>4100.3961890025585</v>
      </c>
      <c r="L64" s="21">
        <f t="shared" si="17"/>
        <v>4442.0958714194385</v>
      </c>
      <c r="M64" s="21">
        <f t="shared" si="17"/>
        <v>4783.7955538363185</v>
      </c>
      <c r="N64" s="21">
        <f t="shared" si="17"/>
        <v>5125.4952362531985</v>
      </c>
      <c r="O64" s="21">
        <f t="shared" si="17"/>
        <v>5467.1949186700786</v>
      </c>
      <c r="P64" s="21">
        <f t="shared" si="17"/>
        <v>5808.8946010869577</v>
      </c>
      <c r="Q64" s="21">
        <f t="shared" si="17"/>
        <v>6150.5942835038377</v>
      </c>
      <c r="R64" s="21">
        <f t="shared" si="17"/>
        <v>6492.2939659207177</v>
      </c>
      <c r="S64" s="21">
        <f t="shared" si="17"/>
        <v>6833.9936483375977</v>
      </c>
      <c r="T64" s="21">
        <f t="shared" si="18"/>
        <v>7517.3930131713578</v>
      </c>
      <c r="U64" s="21">
        <f t="shared" si="18"/>
        <v>7859.0926955882369</v>
      </c>
      <c r="V64" s="21">
        <f t="shared" si="18"/>
        <v>8200.7923780051169</v>
      </c>
      <c r="W64" s="21">
        <f t="shared" si="18"/>
        <v>8542.4920604219969</v>
      </c>
      <c r="X64" s="21">
        <f t="shared" si="18"/>
        <v>8884.191742838877</v>
      </c>
      <c r="Y64" s="21">
        <f t="shared" si="18"/>
        <v>9567.591107672637</v>
      </c>
      <c r="Z64" s="22">
        <f t="shared" si="18"/>
        <v>10250.990472506397</v>
      </c>
    </row>
  </sheetData>
  <mergeCells count="8">
    <mergeCell ref="A50:A56"/>
    <mergeCell ref="A58:A64"/>
    <mergeCell ref="A1:Z1"/>
    <mergeCell ref="A12:A16"/>
    <mergeCell ref="A18:A24"/>
    <mergeCell ref="A26:A32"/>
    <mergeCell ref="A34:A40"/>
    <mergeCell ref="A42:A48"/>
  </mergeCells>
  <pageMargins left="0.70866141732283472" right="0.70866141732283472" top="0.74803149606299213" bottom="0.74803149606299213" header="0.31496062992125984" footer="0.31496062992125984"/>
  <pageSetup paperSize="9" scale="88" fitToHeight="0" orientation="portrait" verticalDpi="0" r:id="rId1"/>
  <headerFooter>
    <oddFooter xml:space="preserve">&amp;L&amp;8Varmeavgivelse ihht EN 442, effekter oppgitt i watt.&amp;11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13DEB-5AED-4C00-BB69-A1E243C0A0E0}">
  <sheetPr>
    <pageSetUpPr fitToPage="1"/>
  </sheetPr>
  <dimension ref="A1:AM111"/>
  <sheetViews>
    <sheetView zoomScaleNormal="100" zoomScaleSheetLayoutView="100" workbookViewId="0">
      <pane ySplit="10" topLeftCell="A11" activePane="bottomLeft" state="frozen"/>
      <selection pane="bottomLeft" activeCell="I30" sqref="I30"/>
    </sheetView>
  </sheetViews>
  <sheetFormatPr baseColWidth="10" defaultRowHeight="15" x14ac:dyDescent="0.25"/>
  <cols>
    <col min="1" max="1" width="7.7109375" customWidth="1"/>
    <col min="2" max="2" width="5.85546875" style="7" bestFit="1" customWidth="1"/>
    <col min="3" max="8" width="6.7109375" customWidth="1"/>
    <col min="9" max="9" width="6.7109375" style="1" customWidth="1"/>
    <col min="10" max="26" width="6.7109375" customWidth="1"/>
    <col min="27" max="27" width="3.7109375" customWidth="1"/>
  </cols>
  <sheetData>
    <row r="1" spans="1:39" ht="18.75" x14ac:dyDescent="0.3">
      <c r="A1" s="84" t="s">
        <v>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x14ac:dyDescent="0.25">
      <c r="B2" s="15"/>
    </row>
    <row r="3" spans="1:39" x14ac:dyDescent="0.25">
      <c r="E3" s="7"/>
      <c r="F3" s="16" t="s">
        <v>4</v>
      </c>
      <c r="G3" s="6">
        <f>'Effekt, Profilert'!G3</f>
        <v>75</v>
      </c>
      <c r="I3" t="s">
        <v>36</v>
      </c>
      <c r="M3" s="15"/>
      <c r="N3" s="15"/>
      <c r="T3" s="15"/>
      <c r="U3" s="15"/>
    </row>
    <row r="4" spans="1:39" x14ac:dyDescent="0.25">
      <c r="A4" s="23"/>
      <c r="E4" s="7"/>
      <c r="F4" s="16" t="s">
        <v>5</v>
      </c>
      <c r="G4" s="6">
        <f>'Effekt, Profilert'!G4</f>
        <v>65</v>
      </c>
      <c r="I4" s="62" t="s">
        <v>37</v>
      </c>
      <c r="L4" s="1"/>
      <c r="N4" s="62" t="s">
        <v>40</v>
      </c>
    </row>
    <row r="5" spans="1:39" x14ac:dyDescent="0.25">
      <c r="A5" s="23"/>
      <c r="D5" s="29"/>
      <c r="F5" s="16" t="s">
        <v>0</v>
      </c>
      <c r="G5" s="6">
        <f>'Effekt, Profilert'!G5</f>
        <v>20</v>
      </c>
      <c r="I5" s="62" t="s">
        <v>38</v>
      </c>
      <c r="N5" s="62" t="s">
        <v>41</v>
      </c>
    </row>
    <row r="6" spans="1:39" x14ac:dyDescent="0.25">
      <c r="A6" s="23"/>
      <c r="D6" s="29"/>
      <c r="I6" s="62" t="s">
        <v>39</v>
      </c>
      <c r="N6" t="s">
        <v>42</v>
      </c>
    </row>
    <row r="7" spans="1:39" x14ac:dyDescent="0.25">
      <c r="A7" s="52"/>
      <c r="D7" s="29"/>
      <c r="F7" s="5" t="s">
        <v>1</v>
      </c>
      <c r="G7" s="53">
        <f>'Effekt, Profilert'!G7</f>
        <v>50</v>
      </c>
    </row>
    <row r="9" spans="1:39" ht="8.1" customHeight="1" thickBot="1" x14ac:dyDescent="0.3">
      <c r="A9" s="52"/>
    </row>
    <row r="10" spans="1:39" ht="15.75" thickBot="1" x14ac:dyDescent="0.3">
      <c r="A10" s="24"/>
      <c r="B10" s="28" t="s">
        <v>6</v>
      </c>
      <c r="C10" s="27">
        <v>400</v>
      </c>
      <c r="D10" s="25">
        <v>500</v>
      </c>
      <c r="E10" s="25">
        <v>600</v>
      </c>
      <c r="F10" s="25">
        <v>700</v>
      </c>
      <c r="G10" s="25">
        <v>800</v>
      </c>
      <c r="H10" s="25">
        <v>900</v>
      </c>
      <c r="I10" s="25">
        <v>1000</v>
      </c>
      <c r="J10" s="25">
        <v>1100</v>
      </c>
      <c r="K10" s="25">
        <v>1200</v>
      </c>
      <c r="L10" s="25">
        <v>1300</v>
      </c>
      <c r="M10" s="25">
        <v>1400</v>
      </c>
      <c r="N10" s="25">
        <v>1500</v>
      </c>
      <c r="O10" s="25">
        <v>1600</v>
      </c>
      <c r="P10" s="25">
        <v>1700</v>
      </c>
      <c r="Q10" s="25">
        <v>1800</v>
      </c>
      <c r="R10" s="25">
        <v>1900</v>
      </c>
      <c r="S10" s="25">
        <v>2000</v>
      </c>
      <c r="T10" s="25">
        <v>2200</v>
      </c>
      <c r="U10" s="25">
        <v>2300</v>
      </c>
      <c r="V10" s="25">
        <v>2400</v>
      </c>
      <c r="W10" s="25">
        <v>2500</v>
      </c>
      <c r="X10" s="25">
        <v>2600</v>
      </c>
      <c r="Y10" s="25">
        <v>2800</v>
      </c>
      <c r="Z10" s="26">
        <v>3000</v>
      </c>
    </row>
    <row r="11" spans="1:39" ht="5.0999999999999996" customHeight="1" thickBot="1" x14ac:dyDescent="0.3"/>
    <row r="12" spans="1:39" ht="15" customHeight="1" x14ac:dyDescent="0.25">
      <c r="A12" s="96" t="s">
        <v>33</v>
      </c>
      <c r="B12" s="94">
        <v>10</v>
      </c>
      <c r="C12" s="49">
        <f t="shared" ref="C12:G21" si="0">$I12*(C$10/1000)</f>
        <v>95.996992855101382</v>
      </c>
      <c r="D12" s="49">
        <f t="shared" si="0"/>
        <v>119.99624106887673</v>
      </c>
      <c r="E12" s="49">
        <f t="shared" si="0"/>
        <v>143.99548928265207</v>
      </c>
      <c r="F12" s="49">
        <f t="shared" si="0"/>
        <v>167.9947374964274</v>
      </c>
      <c r="G12" s="49">
        <f t="shared" si="0"/>
        <v>191.99398571020276</v>
      </c>
      <c r="H12" s="49">
        <f t="shared" ref="H12:H21" si="1">$I12*(H$10/1000)</f>
        <v>215.99323392397812</v>
      </c>
      <c r="I12" s="49">
        <f>'Beregnet data'!R5</f>
        <v>239.99248213775346</v>
      </c>
      <c r="J12" s="49">
        <f t="shared" ref="J12:Z21" si="2">$I12*(J$10/1000)</f>
        <v>263.99173035152882</v>
      </c>
      <c r="K12" s="49">
        <f t="shared" si="2"/>
        <v>287.99097856530415</v>
      </c>
      <c r="L12" s="49">
        <f t="shared" si="2"/>
        <v>311.99022677907948</v>
      </c>
      <c r="M12" s="49">
        <f t="shared" si="2"/>
        <v>335.98947499285481</v>
      </c>
      <c r="N12" s="49">
        <f t="shared" si="2"/>
        <v>359.9887232066302</v>
      </c>
      <c r="O12" s="49">
        <f t="shared" si="2"/>
        <v>383.98797142040553</v>
      </c>
      <c r="P12" s="49">
        <f t="shared" si="2"/>
        <v>407.98721963418086</v>
      </c>
      <c r="Q12" s="49">
        <f t="shared" si="2"/>
        <v>431.98646784795625</v>
      </c>
      <c r="R12" s="49">
        <f t="shared" si="2"/>
        <v>455.98571606173152</v>
      </c>
      <c r="S12" s="49">
        <f t="shared" si="2"/>
        <v>479.98496427550691</v>
      </c>
      <c r="T12" s="49">
        <f t="shared" si="2"/>
        <v>527.98346070305763</v>
      </c>
      <c r="U12" s="49">
        <f t="shared" si="2"/>
        <v>551.98270891683296</v>
      </c>
      <c r="V12" s="49">
        <f t="shared" si="2"/>
        <v>575.98195713060829</v>
      </c>
      <c r="W12" s="49">
        <f t="shared" si="2"/>
        <v>599.98120534438362</v>
      </c>
      <c r="X12" s="49">
        <f t="shared" si="2"/>
        <v>623.98045355815896</v>
      </c>
      <c r="Y12" s="49">
        <f t="shared" si="2"/>
        <v>671.97894998570962</v>
      </c>
      <c r="Z12" s="49">
        <f t="shared" si="2"/>
        <v>719.9774464132604</v>
      </c>
    </row>
    <row r="13" spans="1:39" ht="15" customHeight="1" thickBot="1" x14ac:dyDescent="0.3">
      <c r="A13" s="97"/>
      <c r="B13" s="95"/>
      <c r="C13" s="38">
        <f t="shared" si="0"/>
        <v>8.2578058369979708</v>
      </c>
      <c r="D13" s="38">
        <f t="shared" si="0"/>
        <v>10.322257296247463</v>
      </c>
      <c r="E13" s="38">
        <f t="shared" si="0"/>
        <v>12.386708755496954</v>
      </c>
      <c r="F13" s="38">
        <f t="shared" si="0"/>
        <v>14.451160214746446</v>
      </c>
      <c r="G13" s="38">
        <f t="shared" si="0"/>
        <v>16.515611673995942</v>
      </c>
      <c r="H13" s="38">
        <f t="shared" si="1"/>
        <v>18.580063133245432</v>
      </c>
      <c r="I13" s="38">
        <f>(I12*3.6)/(4.185*($G$3-$G$4))</f>
        <v>20.644514592494925</v>
      </c>
      <c r="J13" s="38">
        <f t="shared" si="2"/>
        <v>22.708966051744419</v>
      </c>
      <c r="K13" s="38">
        <f t="shared" si="2"/>
        <v>24.773417510993909</v>
      </c>
      <c r="L13" s="38">
        <f t="shared" si="2"/>
        <v>26.837868970243402</v>
      </c>
      <c r="M13" s="38">
        <f t="shared" si="2"/>
        <v>28.902320429492892</v>
      </c>
      <c r="N13" s="38">
        <f t="shared" si="2"/>
        <v>30.966771888742386</v>
      </c>
      <c r="O13" s="38">
        <f t="shared" si="2"/>
        <v>33.031223347991883</v>
      </c>
      <c r="P13" s="38">
        <f t="shared" si="2"/>
        <v>35.095674807241373</v>
      </c>
      <c r="Q13" s="38">
        <f t="shared" si="2"/>
        <v>37.160126266490863</v>
      </c>
      <c r="R13" s="38">
        <f t="shared" si="2"/>
        <v>39.224577725740353</v>
      </c>
      <c r="S13" s="38">
        <f t="shared" si="2"/>
        <v>41.28902918498985</v>
      </c>
      <c r="T13" s="38">
        <f t="shared" si="2"/>
        <v>45.417932103488837</v>
      </c>
      <c r="U13" s="38">
        <f t="shared" si="2"/>
        <v>47.482383562738327</v>
      </c>
      <c r="V13" s="38">
        <f t="shared" si="2"/>
        <v>49.546835021987818</v>
      </c>
      <c r="W13" s="38">
        <f t="shared" si="2"/>
        <v>51.611286481237315</v>
      </c>
      <c r="X13" s="38">
        <f t="shared" si="2"/>
        <v>53.675737940486805</v>
      </c>
      <c r="Y13" s="38">
        <f t="shared" si="2"/>
        <v>57.804640858985785</v>
      </c>
      <c r="Z13" s="38">
        <f t="shared" si="2"/>
        <v>61.933543777484772</v>
      </c>
    </row>
    <row r="14" spans="1:39" x14ac:dyDescent="0.25">
      <c r="A14" s="97"/>
      <c r="B14" s="94">
        <v>11</v>
      </c>
      <c r="C14" s="49">
        <f t="shared" si="0"/>
        <v>136.79352314374583</v>
      </c>
      <c r="D14" s="49">
        <f t="shared" si="0"/>
        <v>170.99190392968228</v>
      </c>
      <c r="E14" s="49">
        <f t="shared" si="0"/>
        <v>205.19028471561873</v>
      </c>
      <c r="F14" s="49">
        <f t="shared" si="0"/>
        <v>239.38866550155518</v>
      </c>
      <c r="G14" s="49">
        <f t="shared" si="0"/>
        <v>273.58704628749166</v>
      </c>
      <c r="H14" s="49">
        <f t="shared" si="1"/>
        <v>307.78542707342814</v>
      </c>
      <c r="I14" s="49">
        <f>'Beregnet data'!R6</f>
        <v>341.98380785936456</v>
      </c>
      <c r="J14" s="49">
        <f t="shared" si="2"/>
        <v>376.18218864530104</v>
      </c>
      <c r="K14" s="49">
        <f t="shared" si="2"/>
        <v>410.38056943123746</v>
      </c>
      <c r="L14" s="49">
        <f t="shared" si="2"/>
        <v>444.57895021717394</v>
      </c>
      <c r="M14" s="49">
        <f t="shared" si="2"/>
        <v>478.77733100311036</v>
      </c>
      <c r="N14" s="49">
        <f t="shared" si="2"/>
        <v>512.97571178904684</v>
      </c>
      <c r="O14" s="49">
        <f t="shared" si="2"/>
        <v>547.17409257498332</v>
      </c>
      <c r="P14" s="49">
        <f t="shared" si="2"/>
        <v>581.37247336091968</v>
      </c>
      <c r="Q14" s="49">
        <f t="shared" si="2"/>
        <v>615.57085414685628</v>
      </c>
      <c r="R14" s="49">
        <f t="shared" si="2"/>
        <v>649.76923493279264</v>
      </c>
      <c r="S14" s="49">
        <f t="shared" si="2"/>
        <v>683.96761571872912</v>
      </c>
      <c r="T14" s="49">
        <f t="shared" si="2"/>
        <v>752.36437729060208</v>
      </c>
      <c r="U14" s="49">
        <f t="shared" si="2"/>
        <v>786.56275807653844</v>
      </c>
      <c r="V14" s="49">
        <f t="shared" si="2"/>
        <v>820.76113886247492</v>
      </c>
      <c r="W14" s="49">
        <f t="shared" si="2"/>
        <v>854.9595196484114</v>
      </c>
      <c r="X14" s="49">
        <f t="shared" si="2"/>
        <v>889.15790043434788</v>
      </c>
      <c r="Y14" s="49">
        <f t="shared" si="2"/>
        <v>957.55466200622072</v>
      </c>
      <c r="Z14" s="49">
        <f t="shared" si="2"/>
        <v>1025.9514235780937</v>
      </c>
    </row>
    <row r="15" spans="1:39" ht="15.75" thickBot="1" x14ac:dyDescent="0.3">
      <c r="A15" s="97"/>
      <c r="B15" s="95"/>
      <c r="C15" s="38">
        <f t="shared" si="0"/>
        <v>11.767184786558785</v>
      </c>
      <c r="D15" s="38">
        <f t="shared" si="0"/>
        <v>14.708980983198479</v>
      </c>
      <c r="E15" s="38">
        <f t="shared" si="0"/>
        <v>17.650777179838176</v>
      </c>
      <c r="F15" s="38">
        <f t="shared" si="0"/>
        <v>20.592573376477869</v>
      </c>
      <c r="G15" s="38">
        <f t="shared" si="0"/>
        <v>23.534369573117569</v>
      </c>
      <c r="H15" s="38">
        <f t="shared" si="1"/>
        <v>26.476165769757262</v>
      </c>
      <c r="I15" s="38">
        <f>(I14*3.6)/(4.185*($G$3-$G$4))</f>
        <v>29.417961966396959</v>
      </c>
      <c r="J15" s="38">
        <f t="shared" si="2"/>
        <v>32.359758163036659</v>
      </c>
      <c r="K15" s="38">
        <f t="shared" si="2"/>
        <v>35.301554359676352</v>
      </c>
      <c r="L15" s="38">
        <f t="shared" si="2"/>
        <v>38.243350556316045</v>
      </c>
      <c r="M15" s="38">
        <f t="shared" si="2"/>
        <v>41.185146752955738</v>
      </c>
      <c r="N15" s="38">
        <f t="shared" si="2"/>
        <v>44.126942949595438</v>
      </c>
      <c r="O15" s="38">
        <f t="shared" si="2"/>
        <v>47.068739146235139</v>
      </c>
      <c r="P15" s="38">
        <f t="shared" si="2"/>
        <v>50.010535342874832</v>
      </c>
      <c r="Q15" s="38">
        <f t="shared" si="2"/>
        <v>52.952331539514525</v>
      </c>
      <c r="R15" s="38">
        <f t="shared" si="2"/>
        <v>55.894127736154218</v>
      </c>
      <c r="S15" s="38">
        <f t="shared" si="2"/>
        <v>58.835923932793918</v>
      </c>
      <c r="T15" s="38">
        <f t="shared" si="2"/>
        <v>64.719516326073318</v>
      </c>
      <c r="U15" s="38">
        <f t="shared" si="2"/>
        <v>67.661312522713004</v>
      </c>
      <c r="V15" s="38">
        <f t="shared" si="2"/>
        <v>70.603108719352704</v>
      </c>
      <c r="W15" s="38">
        <f t="shared" si="2"/>
        <v>73.54490491599239</v>
      </c>
      <c r="X15" s="38">
        <f t="shared" si="2"/>
        <v>76.48670111263209</v>
      </c>
      <c r="Y15" s="38">
        <f t="shared" si="2"/>
        <v>82.370293505911476</v>
      </c>
      <c r="Z15" s="38">
        <f t="shared" si="2"/>
        <v>88.253885899190877</v>
      </c>
    </row>
    <row r="16" spans="1:39" x14ac:dyDescent="0.25">
      <c r="A16" s="97"/>
      <c r="B16" s="94">
        <v>21</v>
      </c>
      <c r="C16" s="49">
        <f t="shared" si="0"/>
        <v>220.39888926372575</v>
      </c>
      <c r="D16" s="49">
        <f t="shared" si="0"/>
        <v>275.49861157965717</v>
      </c>
      <c r="E16" s="49">
        <f t="shared" si="0"/>
        <v>330.59833389558861</v>
      </c>
      <c r="F16" s="49">
        <f t="shared" si="0"/>
        <v>385.69805621152</v>
      </c>
      <c r="G16" s="49">
        <f t="shared" si="0"/>
        <v>440.7977785274515</v>
      </c>
      <c r="H16" s="49">
        <f t="shared" si="1"/>
        <v>495.89750084338289</v>
      </c>
      <c r="I16" s="49">
        <f>'Beregnet data'!R8</f>
        <v>550.99722315931433</v>
      </c>
      <c r="J16" s="49">
        <f t="shared" si="2"/>
        <v>606.09694547524578</v>
      </c>
      <c r="K16" s="49">
        <f t="shared" si="2"/>
        <v>661.19666779117722</v>
      </c>
      <c r="L16" s="49">
        <f t="shared" si="2"/>
        <v>716.29639010710866</v>
      </c>
      <c r="M16" s="49">
        <f t="shared" si="2"/>
        <v>771.39611242303999</v>
      </c>
      <c r="N16" s="49">
        <f t="shared" si="2"/>
        <v>826.49583473897155</v>
      </c>
      <c r="O16" s="49">
        <f t="shared" si="2"/>
        <v>881.595557054903</v>
      </c>
      <c r="P16" s="49">
        <f t="shared" si="2"/>
        <v>936.69527937083433</v>
      </c>
      <c r="Q16" s="49">
        <f t="shared" si="2"/>
        <v>991.79500168676577</v>
      </c>
      <c r="R16" s="49">
        <f t="shared" si="2"/>
        <v>1046.8947240026971</v>
      </c>
      <c r="S16" s="49">
        <f t="shared" si="2"/>
        <v>1101.9944463186287</v>
      </c>
      <c r="T16" s="49">
        <f t="shared" si="2"/>
        <v>1212.1938909504916</v>
      </c>
      <c r="U16" s="49">
        <f t="shared" si="2"/>
        <v>1267.2936132664229</v>
      </c>
      <c r="V16" s="49">
        <f t="shared" si="2"/>
        <v>1322.3933355823544</v>
      </c>
      <c r="W16" s="49">
        <f t="shared" si="2"/>
        <v>1377.4930578982858</v>
      </c>
      <c r="X16" s="49">
        <f t="shared" si="2"/>
        <v>1432.5927802142173</v>
      </c>
      <c r="Y16" s="49">
        <f t="shared" si="2"/>
        <v>1542.79222484608</v>
      </c>
      <c r="Z16" s="49">
        <f t="shared" si="2"/>
        <v>1652.9916694779431</v>
      </c>
    </row>
    <row r="17" spans="1:26" ht="15.75" thickBot="1" x14ac:dyDescent="0.3">
      <c r="A17" s="97"/>
      <c r="B17" s="95"/>
      <c r="C17" s="38">
        <f t="shared" si="0"/>
        <v>18.95904423773985</v>
      </c>
      <c r="D17" s="38">
        <f t="shared" si="0"/>
        <v>23.698805297174811</v>
      </c>
      <c r="E17" s="38">
        <f t="shared" si="0"/>
        <v>28.438566356609773</v>
      </c>
      <c r="F17" s="38">
        <f t="shared" si="0"/>
        <v>33.178327416044731</v>
      </c>
      <c r="G17" s="38">
        <f t="shared" si="0"/>
        <v>37.918088475479699</v>
      </c>
      <c r="H17" s="38">
        <f t="shared" si="1"/>
        <v>42.657849534914661</v>
      </c>
      <c r="I17" s="38">
        <f>(I16*3.6)/(4.185*($G$3-$G$4))</f>
        <v>47.397610594349622</v>
      </c>
      <c r="J17" s="38">
        <f t="shared" si="2"/>
        <v>52.137371653784591</v>
      </c>
      <c r="K17" s="38">
        <f t="shared" si="2"/>
        <v>56.877132713219545</v>
      </c>
      <c r="L17" s="38">
        <f t="shared" si="2"/>
        <v>61.616893772654514</v>
      </c>
      <c r="M17" s="38">
        <f t="shared" si="2"/>
        <v>66.356654832089461</v>
      </c>
      <c r="N17" s="38">
        <f t="shared" si="2"/>
        <v>71.09641589152443</v>
      </c>
      <c r="O17" s="38">
        <f t="shared" si="2"/>
        <v>75.836176950959398</v>
      </c>
      <c r="P17" s="38">
        <f t="shared" si="2"/>
        <v>80.575938010394353</v>
      </c>
      <c r="Q17" s="38">
        <f t="shared" si="2"/>
        <v>85.315699069829321</v>
      </c>
      <c r="R17" s="38">
        <f t="shared" si="2"/>
        <v>90.055460129264276</v>
      </c>
      <c r="S17" s="38">
        <f t="shared" si="2"/>
        <v>94.795221188699244</v>
      </c>
      <c r="T17" s="38">
        <f t="shared" si="2"/>
        <v>104.27474330756918</v>
      </c>
      <c r="U17" s="38">
        <f t="shared" si="2"/>
        <v>109.01450436700412</v>
      </c>
      <c r="V17" s="38">
        <f t="shared" si="2"/>
        <v>113.75426542643909</v>
      </c>
      <c r="W17" s="38">
        <f t="shared" si="2"/>
        <v>118.49402648587406</v>
      </c>
      <c r="X17" s="38">
        <f t="shared" si="2"/>
        <v>123.23378754530903</v>
      </c>
      <c r="Y17" s="38">
        <f t="shared" si="2"/>
        <v>132.71330966417892</v>
      </c>
      <c r="Z17" s="38">
        <f t="shared" si="2"/>
        <v>142.19283178304886</v>
      </c>
    </row>
    <row r="18" spans="1:26" x14ac:dyDescent="0.25">
      <c r="A18" s="97"/>
      <c r="B18" s="94">
        <v>22</v>
      </c>
      <c r="C18" s="49">
        <f t="shared" si="0"/>
        <v>284.39383377930034</v>
      </c>
      <c r="D18" s="49">
        <f t="shared" si="0"/>
        <v>355.49229222412544</v>
      </c>
      <c r="E18" s="49">
        <f t="shared" si="0"/>
        <v>426.59075066895053</v>
      </c>
      <c r="F18" s="49">
        <f t="shared" si="0"/>
        <v>497.68920911377558</v>
      </c>
      <c r="G18" s="49">
        <f t="shared" si="0"/>
        <v>568.78766755860067</v>
      </c>
      <c r="H18" s="49">
        <f t="shared" si="1"/>
        <v>639.88612600342583</v>
      </c>
      <c r="I18" s="49">
        <f>'Beregnet data'!R9</f>
        <v>710.98458444825087</v>
      </c>
      <c r="J18" s="49">
        <f t="shared" si="2"/>
        <v>782.08304289307603</v>
      </c>
      <c r="K18" s="49">
        <f t="shared" si="2"/>
        <v>853.18150133790107</v>
      </c>
      <c r="L18" s="49">
        <f t="shared" si="2"/>
        <v>924.27995978272611</v>
      </c>
      <c r="M18" s="49">
        <f t="shared" si="2"/>
        <v>995.37841822755115</v>
      </c>
      <c r="N18" s="49">
        <f t="shared" si="2"/>
        <v>1066.4768766723764</v>
      </c>
      <c r="O18" s="49">
        <f t="shared" si="2"/>
        <v>1137.5753351172013</v>
      </c>
      <c r="P18" s="49">
        <f t="shared" si="2"/>
        <v>1208.6737935620265</v>
      </c>
      <c r="Q18" s="49">
        <f t="shared" si="2"/>
        <v>1279.7722520068517</v>
      </c>
      <c r="R18" s="49">
        <f t="shared" si="2"/>
        <v>1350.8707104516766</v>
      </c>
      <c r="S18" s="49">
        <f t="shared" si="2"/>
        <v>1421.9691688965017</v>
      </c>
      <c r="T18" s="49">
        <f t="shared" si="2"/>
        <v>1564.1660857861521</v>
      </c>
      <c r="U18" s="49">
        <f t="shared" si="2"/>
        <v>1635.264544230977</v>
      </c>
      <c r="V18" s="49">
        <f t="shared" si="2"/>
        <v>1706.3630026758021</v>
      </c>
      <c r="W18" s="49">
        <f t="shared" si="2"/>
        <v>1777.4614611206271</v>
      </c>
      <c r="X18" s="49">
        <f t="shared" si="2"/>
        <v>1848.5599195654522</v>
      </c>
      <c r="Y18" s="49">
        <f t="shared" si="2"/>
        <v>1990.7568364551023</v>
      </c>
      <c r="Z18" s="49">
        <f t="shared" si="2"/>
        <v>2132.9537533447528</v>
      </c>
    </row>
    <row r="19" spans="1:26" ht="15.75" thickBot="1" x14ac:dyDescent="0.3">
      <c r="A19" s="97"/>
      <c r="B19" s="95"/>
      <c r="C19" s="38">
        <f t="shared" si="0"/>
        <v>24.463985701445196</v>
      </c>
      <c r="D19" s="38">
        <f t="shared" si="0"/>
        <v>30.579982126806495</v>
      </c>
      <c r="E19" s="38">
        <f t="shared" si="0"/>
        <v>36.695978552167794</v>
      </c>
      <c r="F19" s="38">
        <f t="shared" si="0"/>
        <v>42.81197497752909</v>
      </c>
      <c r="G19" s="38">
        <f t="shared" si="0"/>
        <v>48.927971402890392</v>
      </c>
      <c r="H19" s="38">
        <f t="shared" si="1"/>
        <v>55.043967828251695</v>
      </c>
      <c r="I19" s="38">
        <f>(I18*3.6)/(4.185*($G$3-$G$4))</f>
        <v>61.159964253612991</v>
      </c>
      <c r="J19" s="38">
        <f t="shared" si="2"/>
        <v>67.2759606789743</v>
      </c>
      <c r="K19" s="38">
        <f t="shared" si="2"/>
        <v>73.391957104335589</v>
      </c>
      <c r="L19" s="38">
        <f t="shared" si="2"/>
        <v>79.507953529696891</v>
      </c>
      <c r="M19" s="38">
        <f t="shared" si="2"/>
        <v>85.62394995505818</v>
      </c>
      <c r="N19" s="38">
        <f t="shared" si="2"/>
        <v>91.739946380419482</v>
      </c>
      <c r="O19" s="38">
        <f t="shared" si="2"/>
        <v>97.855942805780785</v>
      </c>
      <c r="P19" s="38">
        <f t="shared" si="2"/>
        <v>103.97193923114209</v>
      </c>
      <c r="Q19" s="38">
        <f t="shared" si="2"/>
        <v>110.08793565650339</v>
      </c>
      <c r="R19" s="38">
        <f t="shared" si="2"/>
        <v>116.20393208186468</v>
      </c>
      <c r="S19" s="38">
        <f t="shared" si="2"/>
        <v>122.31992850722598</v>
      </c>
      <c r="T19" s="38">
        <f t="shared" si="2"/>
        <v>134.5519213579486</v>
      </c>
      <c r="U19" s="38">
        <f t="shared" si="2"/>
        <v>140.66791778330986</v>
      </c>
      <c r="V19" s="38">
        <f t="shared" si="2"/>
        <v>146.78391420867118</v>
      </c>
      <c r="W19" s="38">
        <f t="shared" si="2"/>
        <v>152.89991063403247</v>
      </c>
      <c r="X19" s="38">
        <f t="shared" si="2"/>
        <v>159.01590705939378</v>
      </c>
      <c r="Y19" s="38">
        <f t="shared" si="2"/>
        <v>171.24789991011636</v>
      </c>
      <c r="Z19" s="38">
        <f t="shared" si="2"/>
        <v>183.47989276083896</v>
      </c>
    </row>
    <row r="20" spans="1:26" x14ac:dyDescent="0.25">
      <c r="A20" s="97"/>
      <c r="B20" s="94">
        <v>33</v>
      </c>
      <c r="C20" s="49">
        <f t="shared" si="0"/>
        <v>407.19641174301296</v>
      </c>
      <c r="D20" s="49">
        <f t="shared" si="0"/>
        <v>508.99551467876614</v>
      </c>
      <c r="E20" s="49">
        <f t="shared" si="0"/>
        <v>610.79461761451932</v>
      </c>
      <c r="F20" s="49">
        <f t="shared" si="0"/>
        <v>712.59372055027256</v>
      </c>
      <c r="G20" s="49">
        <f t="shared" si="0"/>
        <v>814.39282348602592</v>
      </c>
      <c r="H20" s="49">
        <f t="shared" si="1"/>
        <v>916.19192642177904</v>
      </c>
      <c r="I20" s="49">
        <f>'Beregnet data'!R11</f>
        <v>1017.9910293575323</v>
      </c>
      <c r="J20" s="49">
        <f t="shared" si="2"/>
        <v>1119.7901322932855</v>
      </c>
      <c r="K20" s="49">
        <f t="shared" si="2"/>
        <v>1221.5892352290386</v>
      </c>
      <c r="L20" s="49">
        <f t="shared" si="2"/>
        <v>1323.388338164792</v>
      </c>
      <c r="M20" s="49">
        <f t="shared" si="2"/>
        <v>1425.1874411005451</v>
      </c>
      <c r="N20" s="49">
        <f t="shared" si="2"/>
        <v>1526.9865440362985</v>
      </c>
      <c r="O20" s="49">
        <f t="shared" si="2"/>
        <v>1628.7856469720518</v>
      </c>
      <c r="P20" s="49">
        <f t="shared" si="2"/>
        <v>1730.5847499078047</v>
      </c>
      <c r="Q20" s="49">
        <f t="shared" si="2"/>
        <v>1832.3838528435581</v>
      </c>
      <c r="R20" s="49">
        <f t="shared" si="2"/>
        <v>1934.1829557793112</v>
      </c>
      <c r="S20" s="49">
        <f t="shared" si="2"/>
        <v>2035.9820587150646</v>
      </c>
      <c r="T20" s="49">
        <f t="shared" si="2"/>
        <v>2239.580264586571</v>
      </c>
      <c r="U20" s="49">
        <f t="shared" si="2"/>
        <v>2341.3793675223242</v>
      </c>
      <c r="V20" s="49">
        <f t="shared" si="2"/>
        <v>2443.1784704580773</v>
      </c>
      <c r="W20" s="49">
        <f t="shared" si="2"/>
        <v>2544.9775733938309</v>
      </c>
      <c r="X20" s="49">
        <f t="shared" si="2"/>
        <v>2646.776676329584</v>
      </c>
      <c r="Y20" s="49">
        <f t="shared" si="2"/>
        <v>2850.3748822010903</v>
      </c>
      <c r="Z20" s="49">
        <f t="shared" si="2"/>
        <v>3053.973088072597</v>
      </c>
    </row>
    <row r="21" spans="1:26" ht="15.75" thickBot="1" x14ac:dyDescent="0.3">
      <c r="A21" s="98"/>
      <c r="B21" s="95"/>
      <c r="C21" s="38">
        <f t="shared" si="0"/>
        <v>35.027648321979612</v>
      </c>
      <c r="D21" s="38">
        <f t="shared" si="0"/>
        <v>43.784560402474511</v>
      </c>
      <c r="E21" s="38">
        <f t="shared" si="0"/>
        <v>52.541472482969411</v>
      </c>
      <c r="F21" s="38">
        <f t="shared" si="0"/>
        <v>61.29838456346431</v>
      </c>
      <c r="G21" s="38">
        <f t="shared" si="0"/>
        <v>70.055296643959224</v>
      </c>
      <c r="H21" s="38">
        <f t="shared" si="1"/>
        <v>78.812208724454123</v>
      </c>
      <c r="I21" s="38">
        <f>(I20*3.6)/(4.185*($G$3-$G$4))</f>
        <v>87.569120804949023</v>
      </c>
      <c r="J21" s="38">
        <f t="shared" si="2"/>
        <v>96.326032885443936</v>
      </c>
      <c r="K21" s="38">
        <f t="shared" si="2"/>
        <v>105.08294496593882</v>
      </c>
      <c r="L21" s="38">
        <f t="shared" si="2"/>
        <v>113.83985704643374</v>
      </c>
      <c r="M21" s="38">
        <f t="shared" si="2"/>
        <v>122.59676912692862</v>
      </c>
      <c r="N21" s="38">
        <f t="shared" si="2"/>
        <v>131.35368120742353</v>
      </c>
      <c r="O21" s="38">
        <f t="shared" si="2"/>
        <v>140.11059328791845</v>
      </c>
      <c r="P21" s="38">
        <f t="shared" si="2"/>
        <v>148.86750536841333</v>
      </c>
      <c r="Q21" s="38">
        <f t="shared" si="2"/>
        <v>157.62441744890825</v>
      </c>
      <c r="R21" s="38">
        <f t="shared" si="2"/>
        <v>166.38132952940313</v>
      </c>
      <c r="S21" s="38">
        <f t="shared" si="2"/>
        <v>175.13824160989805</v>
      </c>
      <c r="T21" s="38">
        <f t="shared" si="2"/>
        <v>192.65206577088787</v>
      </c>
      <c r="U21" s="38">
        <f t="shared" si="2"/>
        <v>201.40897785138273</v>
      </c>
      <c r="V21" s="38">
        <f t="shared" si="2"/>
        <v>210.16588993187764</v>
      </c>
      <c r="W21" s="38">
        <f t="shared" si="2"/>
        <v>218.92280201237256</v>
      </c>
      <c r="X21" s="38">
        <f t="shared" si="2"/>
        <v>227.67971409286747</v>
      </c>
      <c r="Y21" s="38">
        <f t="shared" si="2"/>
        <v>245.19353825385724</v>
      </c>
      <c r="Z21" s="38">
        <f t="shared" si="2"/>
        <v>262.70736241484707</v>
      </c>
    </row>
    <row r="22" spans="1:26" ht="5.0999999999999996" customHeight="1" thickBot="1" x14ac:dyDescent="0.3"/>
    <row r="23" spans="1:26" x14ac:dyDescent="0.25">
      <c r="A23" s="91" t="s">
        <v>11</v>
      </c>
      <c r="B23" s="94">
        <v>10</v>
      </c>
      <c r="C23" s="48">
        <f t="shared" ref="C23:H36" si="3">$I38*(C$10/1000)</f>
        <v>165.19629633709582</v>
      </c>
      <c r="D23" s="49">
        <f t="shared" si="3"/>
        <v>206.49537042136976</v>
      </c>
      <c r="E23" s="49">
        <f t="shared" si="3"/>
        <v>247.7944445056437</v>
      </c>
      <c r="F23" s="49">
        <f t="shared" si="3"/>
        <v>289.09351858991766</v>
      </c>
      <c r="G23" s="49">
        <f t="shared" si="3"/>
        <v>330.39259267419163</v>
      </c>
      <c r="H23" s="49">
        <f t="shared" si="3"/>
        <v>371.69166675846554</v>
      </c>
      <c r="I23" s="49">
        <f>('Beregnet data'!S5)</f>
        <v>326.99941035176778</v>
      </c>
      <c r="J23" s="49">
        <f t="shared" ref="J23:T23" si="4">$I38*(J$10/1000)</f>
        <v>454.28981492701348</v>
      </c>
      <c r="K23" s="49">
        <f t="shared" si="4"/>
        <v>495.58888901128739</v>
      </c>
      <c r="L23" s="49">
        <f t="shared" si="4"/>
        <v>536.88796309556142</v>
      </c>
      <c r="M23" s="49">
        <f t="shared" si="4"/>
        <v>578.18703717983533</v>
      </c>
      <c r="N23" s="49">
        <f t="shared" si="4"/>
        <v>619.48611126410924</v>
      </c>
      <c r="O23" s="49">
        <f t="shared" si="4"/>
        <v>660.78518534838327</v>
      </c>
      <c r="P23" s="49">
        <f t="shared" si="4"/>
        <v>702.08425943265718</v>
      </c>
      <c r="Q23" s="49">
        <f t="shared" si="4"/>
        <v>743.38333351693109</v>
      </c>
      <c r="R23" s="49">
        <f t="shared" si="4"/>
        <v>784.682407601205</v>
      </c>
      <c r="S23" s="49">
        <f t="shared" si="4"/>
        <v>825.98148168547903</v>
      </c>
      <c r="T23" s="49">
        <f t="shared" si="4"/>
        <v>908.57962985402696</v>
      </c>
      <c r="U23" s="49">
        <f t="shared" ref="U23:Z23" si="5">$I38*(U$10/1000)</f>
        <v>949.87870393830076</v>
      </c>
      <c r="V23" s="49">
        <f t="shared" si="5"/>
        <v>991.17777802257478</v>
      </c>
      <c r="W23" s="49">
        <f t="shared" si="5"/>
        <v>1032.4768521068488</v>
      </c>
      <c r="X23" s="49">
        <f t="shared" si="5"/>
        <v>1073.7759261911228</v>
      </c>
      <c r="Y23" s="49">
        <f t="shared" si="5"/>
        <v>1156.3740743596707</v>
      </c>
      <c r="Z23" s="49">
        <f t="shared" si="5"/>
        <v>1238.9722225282185</v>
      </c>
    </row>
    <row r="24" spans="1:26" ht="15" customHeight="1" thickBot="1" x14ac:dyDescent="0.3">
      <c r="A24" s="92"/>
      <c r="B24" s="95"/>
      <c r="C24" s="47">
        <f t="shared" si="3"/>
        <v>14.210434093513619</v>
      </c>
      <c r="D24" s="38">
        <f t="shared" si="3"/>
        <v>17.763042616892022</v>
      </c>
      <c r="E24" s="38">
        <f t="shared" si="3"/>
        <v>21.315651140270425</v>
      </c>
      <c r="F24" s="38">
        <f t="shared" si="3"/>
        <v>24.868259663648828</v>
      </c>
      <c r="G24" s="38">
        <f t="shared" si="3"/>
        <v>28.420868187027239</v>
      </c>
      <c r="H24" s="38">
        <f t="shared" si="3"/>
        <v>31.973476710405642</v>
      </c>
      <c r="I24" s="38">
        <f>(I23*3.6)/(4.185*($G$3-$G$4))</f>
        <v>28.128981535635941</v>
      </c>
      <c r="J24" s="38">
        <f t="shared" ref="J24:T24" si="6">$I39*(J$10/1000)</f>
        <v>39.078693757162455</v>
      </c>
      <c r="K24" s="38">
        <f t="shared" si="6"/>
        <v>42.631302280540851</v>
      </c>
      <c r="L24" s="38">
        <f t="shared" si="6"/>
        <v>46.183910803919261</v>
      </c>
      <c r="M24" s="38">
        <f t="shared" si="6"/>
        <v>49.736519327297657</v>
      </c>
      <c r="N24" s="38">
        <f t="shared" si="6"/>
        <v>53.289127850676067</v>
      </c>
      <c r="O24" s="38">
        <f t="shared" si="6"/>
        <v>56.841736374054477</v>
      </c>
      <c r="P24" s="38">
        <f t="shared" si="6"/>
        <v>60.394344897432873</v>
      </c>
      <c r="Q24" s="38">
        <f t="shared" si="6"/>
        <v>63.946953420811283</v>
      </c>
      <c r="R24" s="38">
        <f t="shared" si="6"/>
        <v>67.499561944189679</v>
      </c>
      <c r="S24" s="38">
        <f t="shared" si="6"/>
        <v>71.052170467568089</v>
      </c>
      <c r="T24" s="38">
        <f t="shared" si="6"/>
        <v>78.15738751432491</v>
      </c>
      <c r="U24" s="38">
        <f t="shared" ref="U24:Z24" si="7">$I39*(U$10/1000)</f>
        <v>81.709996037703291</v>
      </c>
      <c r="V24" s="38">
        <f t="shared" si="7"/>
        <v>85.262604561081702</v>
      </c>
      <c r="W24" s="38">
        <f t="shared" si="7"/>
        <v>88.815213084460112</v>
      </c>
      <c r="X24" s="38">
        <f t="shared" si="7"/>
        <v>92.367821607838522</v>
      </c>
      <c r="Y24" s="38">
        <f t="shared" si="7"/>
        <v>99.473038654595314</v>
      </c>
      <c r="Z24" s="38">
        <f t="shared" si="7"/>
        <v>106.57825570135213</v>
      </c>
    </row>
    <row r="25" spans="1:26" x14ac:dyDescent="0.25">
      <c r="A25" s="92"/>
      <c r="B25" s="94">
        <v>11</v>
      </c>
      <c r="C25" s="48">
        <f t="shared" si="3"/>
        <v>257.99494699807724</v>
      </c>
      <c r="D25" s="49">
        <f t="shared" si="3"/>
        <v>322.49368374759655</v>
      </c>
      <c r="E25" s="49">
        <f t="shared" si="3"/>
        <v>386.99242049711586</v>
      </c>
      <c r="F25" s="49">
        <f t="shared" si="3"/>
        <v>451.49115724663511</v>
      </c>
      <c r="G25" s="49">
        <f t="shared" si="3"/>
        <v>515.98989399615448</v>
      </c>
      <c r="H25" s="49">
        <f t="shared" si="3"/>
        <v>580.48863074567385</v>
      </c>
      <c r="I25" s="49">
        <f>'Beregnet data'!S6</f>
        <v>500.02455672796407</v>
      </c>
      <c r="J25" s="49">
        <f t="shared" ref="J25:T25" si="8">$I40*(J$10/1000)</f>
        <v>709.48610424471246</v>
      </c>
      <c r="K25" s="49">
        <f t="shared" si="8"/>
        <v>773.98484099423172</v>
      </c>
      <c r="L25" s="49">
        <f t="shared" si="8"/>
        <v>838.48357774375108</v>
      </c>
      <c r="M25" s="49">
        <f t="shared" si="8"/>
        <v>902.98231449327022</v>
      </c>
      <c r="N25" s="49">
        <f t="shared" si="8"/>
        <v>967.48105124278959</v>
      </c>
      <c r="O25" s="49">
        <f t="shared" si="8"/>
        <v>1031.979787992309</v>
      </c>
      <c r="P25" s="49">
        <f t="shared" si="8"/>
        <v>1096.4785247418283</v>
      </c>
      <c r="Q25" s="49">
        <f t="shared" si="8"/>
        <v>1160.9772614913477</v>
      </c>
      <c r="R25" s="49">
        <f t="shared" si="8"/>
        <v>1225.4759982408668</v>
      </c>
      <c r="S25" s="49">
        <f t="shared" si="8"/>
        <v>1289.9747349903862</v>
      </c>
      <c r="T25" s="49">
        <f t="shared" si="8"/>
        <v>1418.9722084894249</v>
      </c>
      <c r="U25" s="49">
        <f t="shared" ref="U25:Z25" si="9">$I40*(U$10/1000)</f>
        <v>1483.4709452389441</v>
      </c>
      <c r="V25" s="49">
        <f t="shared" si="9"/>
        <v>1547.9696819884634</v>
      </c>
      <c r="W25" s="49">
        <f t="shared" si="9"/>
        <v>1612.4684187379828</v>
      </c>
      <c r="X25" s="49">
        <f t="shared" si="9"/>
        <v>1676.9671554875022</v>
      </c>
      <c r="Y25" s="49">
        <f t="shared" si="9"/>
        <v>1805.9646289865404</v>
      </c>
      <c r="Z25" s="49">
        <f t="shared" si="9"/>
        <v>1934.9621024855792</v>
      </c>
    </row>
    <row r="26" spans="1:26" ht="15.75" thickBot="1" x14ac:dyDescent="0.3">
      <c r="A26" s="92"/>
      <c r="B26" s="95"/>
      <c r="C26" s="47">
        <f t="shared" si="3"/>
        <v>22.193113720264716</v>
      </c>
      <c r="D26" s="38">
        <f t="shared" si="3"/>
        <v>27.741392150330892</v>
      </c>
      <c r="E26" s="38">
        <f t="shared" si="3"/>
        <v>33.289670580397072</v>
      </c>
      <c r="F26" s="38">
        <f t="shared" si="3"/>
        <v>38.837949010463248</v>
      </c>
      <c r="G26" s="38">
        <f t="shared" si="3"/>
        <v>44.386227440529431</v>
      </c>
      <c r="H26" s="38">
        <f t="shared" si="3"/>
        <v>49.934505870595608</v>
      </c>
      <c r="I26" s="38">
        <f>(('Beregnet data'!S6)*3.6)/(4.185*($G$3-$G$4))</f>
        <v>43.012865094878642</v>
      </c>
      <c r="J26" s="38">
        <f t="shared" ref="J26:T26" si="10">$I41*(J$10/1000)</f>
        <v>61.031062730727967</v>
      </c>
      <c r="K26" s="38">
        <f t="shared" si="10"/>
        <v>66.579341160794144</v>
      </c>
      <c r="L26" s="38">
        <f t="shared" si="10"/>
        <v>72.12761959086032</v>
      </c>
      <c r="M26" s="38">
        <f t="shared" si="10"/>
        <v>77.675898020926496</v>
      </c>
      <c r="N26" s="38">
        <f t="shared" si="10"/>
        <v>83.224176450992672</v>
      </c>
      <c r="O26" s="38">
        <f t="shared" si="10"/>
        <v>88.772454881058863</v>
      </c>
      <c r="P26" s="38">
        <f t="shared" si="10"/>
        <v>94.320733311125025</v>
      </c>
      <c r="Q26" s="38">
        <f t="shared" si="10"/>
        <v>99.869011741191215</v>
      </c>
      <c r="R26" s="38">
        <f t="shared" si="10"/>
        <v>105.41729017125739</v>
      </c>
      <c r="S26" s="38">
        <f t="shared" si="10"/>
        <v>110.96556860132357</v>
      </c>
      <c r="T26" s="38">
        <f t="shared" si="10"/>
        <v>122.06212546145593</v>
      </c>
      <c r="U26" s="38">
        <f t="shared" ref="U26:Z26" si="11">$I41*(U$10/1000)</f>
        <v>127.6104038915221</v>
      </c>
      <c r="V26" s="38">
        <f t="shared" si="11"/>
        <v>133.15868232158829</v>
      </c>
      <c r="W26" s="38">
        <f t="shared" si="11"/>
        <v>138.70696075165446</v>
      </c>
      <c r="X26" s="38">
        <f t="shared" si="11"/>
        <v>144.25523918172064</v>
      </c>
      <c r="Y26" s="38">
        <f t="shared" si="11"/>
        <v>155.35179604185299</v>
      </c>
      <c r="Z26" s="38">
        <f t="shared" si="11"/>
        <v>166.44835290198534</v>
      </c>
    </row>
    <row r="27" spans="1:26" x14ac:dyDescent="0.25">
      <c r="A27" s="92"/>
      <c r="B27" s="94">
        <v>20</v>
      </c>
      <c r="C27" s="48">
        <f t="shared" si="3"/>
        <v>297.35333340677244</v>
      </c>
      <c r="D27" s="49">
        <f t="shared" si="3"/>
        <v>371.69166675846554</v>
      </c>
      <c r="E27" s="49">
        <f t="shared" si="3"/>
        <v>446.03000011015865</v>
      </c>
      <c r="F27" s="49">
        <f t="shared" si="3"/>
        <v>520.36833346185176</v>
      </c>
      <c r="G27" s="49">
        <f t="shared" si="3"/>
        <v>594.70666681354487</v>
      </c>
      <c r="H27" s="49">
        <f t="shared" si="3"/>
        <v>669.04500016523798</v>
      </c>
      <c r="I27" s="49">
        <f>'Beregnet data'!S7</f>
        <v>588.598938633182</v>
      </c>
      <c r="J27" s="49">
        <f t="shared" ref="J27:T27" si="12">$I42*(J$10/1000)</f>
        <v>817.72166686862431</v>
      </c>
      <c r="K27" s="49">
        <f t="shared" si="12"/>
        <v>892.06000022031731</v>
      </c>
      <c r="L27" s="49">
        <f t="shared" si="12"/>
        <v>966.39833357201042</v>
      </c>
      <c r="M27" s="49">
        <f t="shared" si="12"/>
        <v>1040.7366669237035</v>
      </c>
      <c r="N27" s="49">
        <f t="shared" si="12"/>
        <v>1115.0750002753966</v>
      </c>
      <c r="O27" s="49">
        <f t="shared" si="12"/>
        <v>1189.4133336270897</v>
      </c>
      <c r="P27" s="49">
        <f t="shared" si="12"/>
        <v>1263.7516669787829</v>
      </c>
      <c r="Q27" s="49">
        <f t="shared" si="12"/>
        <v>1338.090000330476</v>
      </c>
      <c r="R27" s="49">
        <f t="shared" si="12"/>
        <v>1412.4283336821691</v>
      </c>
      <c r="S27" s="49">
        <f t="shared" si="12"/>
        <v>1486.7666670338622</v>
      </c>
      <c r="T27" s="49">
        <f t="shared" si="12"/>
        <v>1635.4433337372486</v>
      </c>
      <c r="U27" s="49">
        <f t="shared" ref="U27:Z27" si="13">$I42*(U$10/1000)</f>
        <v>1709.7816670889413</v>
      </c>
      <c r="V27" s="49">
        <f t="shared" si="13"/>
        <v>1784.1200004406346</v>
      </c>
      <c r="W27" s="49">
        <f t="shared" si="13"/>
        <v>1858.4583337923277</v>
      </c>
      <c r="X27" s="49">
        <f t="shared" si="13"/>
        <v>1932.7966671440208</v>
      </c>
      <c r="Y27" s="49">
        <f t="shared" si="13"/>
        <v>2081.473333847407</v>
      </c>
      <c r="Z27" s="49">
        <f t="shared" si="13"/>
        <v>2230.1500005507933</v>
      </c>
    </row>
    <row r="28" spans="1:26" ht="15.75" thickBot="1" x14ac:dyDescent="0.3">
      <c r="A28" s="92"/>
      <c r="B28" s="95"/>
      <c r="C28" s="47">
        <f t="shared" si="3"/>
        <v>25.578781368324513</v>
      </c>
      <c r="D28" s="38">
        <f t="shared" si="3"/>
        <v>31.973476710405642</v>
      </c>
      <c r="E28" s="38">
        <f t="shared" si="3"/>
        <v>38.36817205248677</v>
      </c>
      <c r="F28" s="38">
        <f t="shared" si="3"/>
        <v>44.762867394567898</v>
      </c>
      <c r="G28" s="38">
        <f t="shared" si="3"/>
        <v>51.157562736649027</v>
      </c>
      <c r="H28" s="38">
        <f t="shared" si="3"/>
        <v>57.552258078730155</v>
      </c>
      <c r="I28" s="38">
        <f>(('Beregnet data'!S7)*3.6)/(4.185*($G$3-$G$4))</f>
        <v>50.632166764144692</v>
      </c>
      <c r="J28" s="38">
        <f t="shared" ref="J28:T28" si="14">$I43*(J$10/1000)</f>
        <v>70.341648762892419</v>
      </c>
      <c r="K28" s="38">
        <f t="shared" si="14"/>
        <v>76.73634410497354</v>
      </c>
      <c r="L28" s="38">
        <f t="shared" si="14"/>
        <v>83.131039447054675</v>
      </c>
      <c r="M28" s="38">
        <f t="shared" si="14"/>
        <v>89.525734789135797</v>
      </c>
      <c r="N28" s="38">
        <f t="shared" si="14"/>
        <v>95.920430131216932</v>
      </c>
      <c r="O28" s="38">
        <f t="shared" si="14"/>
        <v>102.31512547329805</v>
      </c>
      <c r="P28" s="38">
        <f t="shared" si="14"/>
        <v>108.70982081537917</v>
      </c>
      <c r="Q28" s="38">
        <f t="shared" si="14"/>
        <v>115.10451615746031</v>
      </c>
      <c r="R28" s="38">
        <f t="shared" si="14"/>
        <v>121.49921149954143</v>
      </c>
      <c r="S28" s="38">
        <f t="shared" si="14"/>
        <v>127.89390684162257</v>
      </c>
      <c r="T28" s="38">
        <f t="shared" si="14"/>
        <v>140.68329752578484</v>
      </c>
      <c r="U28" s="38">
        <f t="shared" ref="U28:Z28" si="15">$I43*(U$10/1000)</f>
        <v>147.07799286786593</v>
      </c>
      <c r="V28" s="38">
        <f t="shared" si="15"/>
        <v>153.47268820994708</v>
      </c>
      <c r="W28" s="38">
        <f t="shared" si="15"/>
        <v>159.8673835520282</v>
      </c>
      <c r="X28" s="38">
        <f t="shared" si="15"/>
        <v>166.26207889410935</v>
      </c>
      <c r="Y28" s="38">
        <f t="shared" si="15"/>
        <v>179.05146957827159</v>
      </c>
      <c r="Z28" s="38">
        <f t="shared" si="15"/>
        <v>191.84086026243386</v>
      </c>
    </row>
    <row r="29" spans="1:26" x14ac:dyDescent="0.25">
      <c r="A29" s="92"/>
      <c r="B29" s="94">
        <v>21</v>
      </c>
      <c r="C29" s="48">
        <f t="shared" si="3"/>
        <v>394.40475087736894</v>
      </c>
      <c r="D29" s="49">
        <f t="shared" si="3"/>
        <v>493.00593859671113</v>
      </c>
      <c r="E29" s="49">
        <f t="shared" si="3"/>
        <v>591.60712631605338</v>
      </c>
      <c r="F29" s="49">
        <f t="shared" si="3"/>
        <v>690.20831403539557</v>
      </c>
      <c r="G29" s="49">
        <f t="shared" si="3"/>
        <v>788.80950175473788</v>
      </c>
      <c r="H29" s="49">
        <f t="shared" si="3"/>
        <v>887.41068947408007</v>
      </c>
      <c r="I29" s="49">
        <f>'Beregnet data'!S8</f>
        <v>776.98746723931197</v>
      </c>
      <c r="J29" s="49">
        <f t="shared" ref="J29:T29" si="16">$I44*(J$10/1000)</f>
        <v>1084.6130649127647</v>
      </c>
      <c r="K29" s="49">
        <f t="shared" si="16"/>
        <v>1183.2142526321068</v>
      </c>
      <c r="L29" s="49">
        <f t="shared" si="16"/>
        <v>1281.8154403514491</v>
      </c>
      <c r="M29" s="49">
        <f t="shared" si="16"/>
        <v>1380.4166280707911</v>
      </c>
      <c r="N29" s="49">
        <f t="shared" si="16"/>
        <v>1479.0178157901335</v>
      </c>
      <c r="O29" s="49">
        <f t="shared" si="16"/>
        <v>1577.6190035094758</v>
      </c>
      <c r="P29" s="49">
        <f t="shared" si="16"/>
        <v>1676.2201912288178</v>
      </c>
      <c r="Q29" s="49">
        <f t="shared" si="16"/>
        <v>1774.8213789481601</v>
      </c>
      <c r="R29" s="49">
        <f t="shared" si="16"/>
        <v>1873.4225666675022</v>
      </c>
      <c r="S29" s="49">
        <f t="shared" si="16"/>
        <v>1972.0237543868445</v>
      </c>
      <c r="T29" s="49">
        <f t="shared" si="16"/>
        <v>2169.2261298255294</v>
      </c>
      <c r="U29" s="49">
        <f t="shared" ref="U29:Z29" si="17">$I44*(U$10/1000)</f>
        <v>2267.8273175448712</v>
      </c>
      <c r="V29" s="49">
        <f t="shared" si="17"/>
        <v>2366.4285052642135</v>
      </c>
      <c r="W29" s="49">
        <f t="shared" si="17"/>
        <v>2465.0296929835558</v>
      </c>
      <c r="X29" s="49">
        <f t="shared" si="17"/>
        <v>2563.6308807028981</v>
      </c>
      <c r="Y29" s="49">
        <f t="shared" si="17"/>
        <v>2760.8332561415823</v>
      </c>
      <c r="Z29" s="49">
        <f t="shared" si="17"/>
        <v>2958.0356315802669</v>
      </c>
    </row>
    <row r="30" spans="1:26" ht="15.75" thickBot="1" x14ac:dyDescent="0.3">
      <c r="A30" s="92"/>
      <c r="B30" s="95"/>
      <c r="C30" s="47">
        <f t="shared" si="3"/>
        <v>33.927290398053252</v>
      </c>
      <c r="D30" s="38">
        <f t="shared" si="3"/>
        <v>42.409112997566559</v>
      </c>
      <c r="E30" s="38">
        <f t="shared" si="3"/>
        <v>50.890935597079867</v>
      </c>
      <c r="F30" s="38">
        <f t="shared" si="3"/>
        <v>59.372758196593182</v>
      </c>
      <c r="G30" s="38">
        <f t="shared" si="3"/>
        <v>67.854580796106504</v>
      </c>
      <c r="H30" s="38">
        <f t="shared" si="3"/>
        <v>76.336403395619811</v>
      </c>
      <c r="I30" s="38">
        <f>(('Beregnet data'!S8)*3.6)/(4.185*($G$3-$G$4))</f>
        <v>66.837631590478452</v>
      </c>
      <c r="J30" s="38">
        <f t="shared" ref="J30:T30" si="18">$I45*(J$10/1000)</f>
        <v>93.300048594646441</v>
      </c>
      <c r="K30" s="38">
        <f t="shared" si="18"/>
        <v>101.78187119415973</v>
      </c>
      <c r="L30" s="38">
        <f t="shared" si="18"/>
        <v>110.26369379367306</v>
      </c>
      <c r="M30" s="38">
        <f t="shared" si="18"/>
        <v>118.74551639318636</v>
      </c>
      <c r="N30" s="38">
        <f t="shared" si="18"/>
        <v>127.22733899269969</v>
      </c>
      <c r="O30" s="38">
        <f t="shared" si="18"/>
        <v>135.70916159221301</v>
      </c>
      <c r="P30" s="38">
        <f t="shared" si="18"/>
        <v>144.1909841917263</v>
      </c>
      <c r="Q30" s="38">
        <f t="shared" si="18"/>
        <v>152.67280679123962</v>
      </c>
      <c r="R30" s="38">
        <f t="shared" si="18"/>
        <v>161.15462939075292</v>
      </c>
      <c r="S30" s="38">
        <f t="shared" si="18"/>
        <v>169.63645199026624</v>
      </c>
      <c r="T30" s="38">
        <f t="shared" si="18"/>
        <v>186.60009718929288</v>
      </c>
      <c r="U30" s="38">
        <f t="shared" ref="U30:Z30" si="19">$I45*(U$10/1000)</f>
        <v>195.08191978880615</v>
      </c>
      <c r="V30" s="38">
        <f t="shared" si="19"/>
        <v>203.56374238831947</v>
      </c>
      <c r="W30" s="38">
        <f t="shared" si="19"/>
        <v>212.04556498783279</v>
      </c>
      <c r="X30" s="38">
        <f t="shared" si="19"/>
        <v>220.52738758734611</v>
      </c>
      <c r="Y30" s="38">
        <f t="shared" si="19"/>
        <v>237.49103278637273</v>
      </c>
      <c r="Z30" s="38">
        <f t="shared" si="19"/>
        <v>254.45467798539937</v>
      </c>
    </row>
    <row r="31" spans="1:26" x14ac:dyDescent="0.25">
      <c r="A31" s="92"/>
      <c r="B31" s="94">
        <v>22</v>
      </c>
      <c r="C31" s="48">
        <f t="shared" si="3"/>
        <v>509.59712110290303</v>
      </c>
      <c r="D31" s="49">
        <f t="shared" si="3"/>
        <v>636.99640137862878</v>
      </c>
      <c r="E31" s="49">
        <f t="shared" si="3"/>
        <v>764.39568165435446</v>
      </c>
      <c r="F31" s="49">
        <f t="shared" si="3"/>
        <v>891.79496193008026</v>
      </c>
      <c r="G31" s="49">
        <f t="shared" si="3"/>
        <v>1019.1942422058061</v>
      </c>
      <c r="H31" s="49">
        <f t="shared" si="3"/>
        <v>1146.5935224815319</v>
      </c>
      <c r="I31" s="49">
        <f>'Beregnet data'!S9</f>
        <v>1002.9521667064188</v>
      </c>
      <c r="J31" s="49">
        <f t="shared" ref="J31:T31" si="20">$I46*(J$10/1000)</f>
        <v>1401.3920830329835</v>
      </c>
      <c r="K31" s="49">
        <f t="shared" si="20"/>
        <v>1528.7913633087089</v>
      </c>
      <c r="L31" s="49">
        <f t="shared" si="20"/>
        <v>1656.1906435844348</v>
      </c>
      <c r="M31" s="49">
        <f t="shared" si="20"/>
        <v>1783.5899238601605</v>
      </c>
      <c r="N31" s="49">
        <f t="shared" si="20"/>
        <v>1910.9892041358862</v>
      </c>
      <c r="O31" s="49">
        <f t="shared" si="20"/>
        <v>2038.3884844116121</v>
      </c>
      <c r="P31" s="49">
        <f t="shared" si="20"/>
        <v>2165.7877646873376</v>
      </c>
      <c r="Q31" s="49">
        <f t="shared" si="20"/>
        <v>2293.1870449630637</v>
      </c>
      <c r="R31" s="49">
        <f t="shared" si="20"/>
        <v>2420.5863252387894</v>
      </c>
      <c r="S31" s="49">
        <f t="shared" si="20"/>
        <v>2547.9856055145151</v>
      </c>
      <c r="T31" s="49">
        <f t="shared" si="20"/>
        <v>2802.7841660659669</v>
      </c>
      <c r="U31" s="49">
        <f t="shared" ref="U31:Z31" si="21">$I46*(U$10/1000)</f>
        <v>2930.1834463416922</v>
      </c>
      <c r="V31" s="49">
        <f t="shared" si="21"/>
        <v>3057.5827266174178</v>
      </c>
      <c r="W31" s="49">
        <f t="shared" si="21"/>
        <v>3184.982006893144</v>
      </c>
      <c r="X31" s="49">
        <f t="shared" si="21"/>
        <v>3312.3812871688697</v>
      </c>
      <c r="Y31" s="49">
        <f t="shared" si="21"/>
        <v>3567.179847720321</v>
      </c>
      <c r="Z31" s="49">
        <f t="shared" si="21"/>
        <v>3821.9784082717724</v>
      </c>
    </row>
    <row r="32" spans="1:26" ht="15.75" thickBot="1" x14ac:dyDescent="0.3">
      <c r="A32" s="92"/>
      <c r="B32" s="95"/>
      <c r="C32" s="47">
        <f t="shared" si="3"/>
        <v>43.836311492722849</v>
      </c>
      <c r="D32" s="38">
        <f t="shared" si="3"/>
        <v>54.79538936590356</v>
      </c>
      <c r="E32" s="38">
        <f t="shared" si="3"/>
        <v>65.754467239084263</v>
      </c>
      <c r="F32" s="38">
        <f t="shared" si="3"/>
        <v>76.713545112264981</v>
      </c>
      <c r="G32" s="38">
        <f t="shared" si="3"/>
        <v>87.672622985445699</v>
      </c>
      <c r="H32" s="38">
        <f t="shared" si="3"/>
        <v>98.631700858626417</v>
      </c>
      <c r="I32" s="38">
        <f>(('Beregnet data'!S9)*3.6)/(4.185*($G$3-$G$4))</f>
        <v>86.275455200552173</v>
      </c>
      <c r="J32" s="38">
        <f t="shared" ref="J32:T32" si="22">$I47*(J$10/1000)</f>
        <v>120.54985660498784</v>
      </c>
      <c r="K32" s="38">
        <f t="shared" si="22"/>
        <v>131.50893447816853</v>
      </c>
      <c r="L32" s="38">
        <f t="shared" si="22"/>
        <v>142.46801235134927</v>
      </c>
      <c r="M32" s="38">
        <f t="shared" si="22"/>
        <v>153.42709022452996</v>
      </c>
      <c r="N32" s="38">
        <f t="shared" si="22"/>
        <v>164.38616809771068</v>
      </c>
      <c r="O32" s="38">
        <f t="shared" si="22"/>
        <v>175.3452459708914</v>
      </c>
      <c r="P32" s="38">
        <f t="shared" si="22"/>
        <v>186.30432384407209</v>
      </c>
      <c r="Q32" s="38">
        <f t="shared" si="22"/>
        <v>197.26340171725283</v>
      </c>
      <c r="R32" s="38">
        <f t="shared" si="22"/>
        <v>208.22247959043352</v>
      </c>
      <c r="S32" s="38">
        <f t="shared" si="22"/>
        <v>219.18155746361424</v>
      </c>
      <c r="T32" s="38">
        <f t="shared" si="22"/>
        <v>241.09971320997568</v>
      </c>
      <c r="U32" s="38">
        <f t="shared" ref="U32:Z32" si="23">$I47*(U$10/1000)</f>
        <v>252.05879108315636</v>
      </c>
      <c r="V32" s="38">
        <f t="shared" si="23"/>
        <v>263.01786895633705</v>
      </c>
      <c r="W32" s="38">
        <f t="shared" si="23"/>
        <v>273.97694682951783</v>
      </c>
      <c r="X32" s="38">
        <f t="shared" si="23"/>
        <v>284.93602470269855</v>
      </c>
      <c r="Y32" s="38">
        <f t="shared" si="23"/>
        <v>306.85418044905992</v>
      </c>
      <c r="Z32" s="38">
        <f t="shared" si="23"/>
        <v>328.77233619542136</v>
      </c>
    </row>
    <row r="33" spans="1:26" x14ac:dyDescent="0.25">
      <c r="A33" s="92"/>
      <c r="B33" s="94">
        <v>30</v>
      </c>
      <c r="C33" s="48">
        <f t="shared" si="3"/>
        <v>446.03000011015865</v>
      </c>
      <c r="D33" s="49">
        <f t="shared" si="3"/>
        <v>557.53750013769832</v>
      </c>
      <c r="E33" s="49">
        <f t="shared" si="3"/>
        <v>669.04500016523798</v>
      </c>
      <c r="F33" s="49">
        <f t="shared" si="3"/>
        <v>780.55250019277764</v>
      </c>
      <c r="G33" s="49">
        <f t="shared" si="3"/>
        <v>892.06000022031731</v>
      </c>
      <c r="H33" s="49">
        <f t="shared" si="3"/>
        <v>1003.567500247857</v>
      </c>
      <c r="I33" s="49">
        <f>'Beregnet data'!S10</f>
        <v>882.89840794977306</v>
      </c>
      <c r="J33" s="49">
        <f t="shared" ref="J33:T33" si="24">$I48*(J$10/1000)</f>
        <v>1226.5825003029363</v>
      </c>
      <c r="K33" s="49">
        <f t="shared" si="24"/>
        <v>1338.090000330476</v>
      </c>
      <c r="L33" s="49">
        <f t="shared" si="24"/>
        <v>1449.5975003580156</v>
      </c>
      <c r="M33" s="49">
        <f t="shared" si="24"/>
        <v>1561.1050003855553</v>
      </c>
      <c r="N33" s="49">
        <f t="shared" si="24"/>
        <v>1672.6125004130949</v>
      </c>
      <c r="O33" s="49">
        <f t="shared" si="24"/>
        <v>1784.1200004406346</v>
      </c>
      <c r="P33" s="49">
        <f t="shared" si="24"/>
        <v>1895.6275004681743</v>
      </c>
      <c r="Q33" s="49">
        <f t="shared" si="24"/>
        <v>2007.1350004957139</v>
      </c>
      <c r="R33" s="49">
        <f t="shared" si="24"/>
        <v>2118.6425005232536</v>
      </c>
      <c r="S33" s="49">
        <f t="shared" si="24"/>
        <v>2230.1500005507933</v>
      </c>
      <c r="T33" s="49">
        <f t="shared" si="24"/>
        <v>2453.1650006058726</v>
      </c>
      <c r="U33" s="49">
        <f t="shared" ref="U33:Z33" si="25">$I48*(U$10/1000)</f>
        <v>2564.6725006334123</v>
      </c>
      <c r="V33" s="49">
        <f t="shared" si="25"/>
        <v>2676.1800006609519</v>
      </c>
      <c r="W33" s="49">
        <f t="shared" si="25"/>
        <v>2787.6875006884916</v>
      </c>
      <c r="X33" s="49">
        <f t="shared" si="25"/>
        <v>2899.1950007160312</v>
      </c>
      <c r="Y33" s="49">
        <f t="shared" si="25"/>
        <v>3122.2100007711106</v>
      </c>
      <c r="Z33" s="49">
        <f t="shared" si="25"/>
        <v>3345.2250008261899</v>
      </c>
    </row>
    <row r="34" spans="1:26" ht="15.75" thickBot="1" x14ac:dyDescent="0.3">
      <c r="A34" s="92"/>
      <c r="B34" s="95"/>
      <c r="C34" s="47">
        <f t="shared" si="3"/>
        <v>38.368172052486777</v>
      </c>
      <c r="D34" s="38">
        <f t="shared" si="3"/>
        <v>47.960215065608466</v>
      </c>
      <c r="E34" s="38">
        <f t="shared" si="3"/>
        <v>57.552258078730155</v>
      </c>
      <c r="F34" s="38">
        <f t="shared" si="3"/>
        <v>67.144301091851844</v>
      </c>
      <c r="G34" s="38">
        <f t="shared" si="3"/>
        <v>76.736344104973554</v>
      </c>
      <c r="H34" s="38">
        <f t="shared" si="3"/>
        <v>86.328387118095236</v>
      </c>
      <c r="I34" s="38">
        <f>(('Beregnet data'!S10)*3.6)/(4.185*($G$3-$G$4))</f>
        <v>75.948250146217049</v>
      </c>
      <c r="J34" s="38">
        <f t="shared" ref="J34:T34" si="26">$I49*(J$10/1000)</f>
        <v>105.51247314433863</v>
      </c>
      <c r="K34" s="38">
        <f t="shared" si="26"/>
        <v>115.10451615746031</v>
      </c>
      <c r="L34" s="38">
        <f t="shared" si="26"/>
        <v>124.69655917058202</v>
      </c>
      <c r="M34" s="38">
        <f t="shared" si="26"/>
        <v>134.28860218370369</v>
      </c>
      <c r="N34" s="38">
        <f t="shared" si="26"/>
        <v>143.88064519682541</v>
      </c>
      <c r="O34" s="38">
        <f t="shared" si="26"/>
        <v>153.47268820994711</v>
      </c>
      <c r="P34" s="38">
        <f t="shared" si="26"/>
        <v>163.06473122306878</v>
      </c>
      <c r="Q34" s="38">
        <f t="shared" si="26"/>
        <v>172.65677423619047</v>
      </c>
      <c r="R34" s="38">
        <f t="shared" si="26"/>
        <v>182.24881724931217</v>
      </c>
      <c r="S34" s="38">
        <f t="shared" si="26"/>
        <v>191.84086026243386</v>
      </c>
      <c r="T34" s="38">
        <f t="shared" si="26"/>
        <v>211.02494628867726</v>
      </c>
      <c r="U34" s="38">
        <f t="shared" ref="U34:Z34" si="27">$I49*(U$10/1000)</f>
        <v>220.61698930179892</v>
      </c>
      <c r="V34" s="38">
        <f t="shared" si="27"/>
        <v>230.20903231492062</v>
      </c>
      <c r="W34" s="38">
        <f t="shared" si="27"/>
        <v>239.80107532804232</v>
      </c>
      <c r="X34" s="38">
        <f t="shared" si="27"/>
        <v>249.39311834116404</v>
      </c>
      <c r="Y34" s="38">
        <f t="shared" si="27"/>
        <v>268.57720436740738</v>
      </c>
      <c r="Z34" s="38">
        <f t="shared" si="27"/>
        <v>287.76129039365082</v>
      </c>
    </row>
    <row r="35" spans="1:26" x14ac:dyDescent="0.25">
      <c r="A35" s="92"/>
      <c r="B35" s="94">
        <v>33</v>
      </c>
      <c r="C35" s="48">
        <f t="shared" si="3"/>
        <v>726.39916718875247</v>
      </c>
      <c r="D35" s="49">
        <f t="shared" si="3"/>
        <v>907.99895898594059</v>
      </c>
      <c r="E35" s="49">
        <f t="shared" si="3"/>
        <v>1089.5987507831287</v>
      </c>
      <c r="F35" s="49">
        <f t="shared" si="3"/>
        <v>1271.1985425803168</v>
      </c>
      <c r="G35" s="49">
        <f t="shared" si="3"/>
        <v>1452.7983343775049</v>
      </c>
      <c r="H35" s="49">
        <f t="shared" si="3"/>
        <v>1634.3981261746931</v>
      </c>
      <c r="I35" s="49">
        <f>'Beregnet data'!S11</f>
        <v>1431.0019185917763</v>
      </c>
      <c r="J35" s="49">
        <f t="shared" ref="J35:T35" si="28">$I50*(J$10/1000)</f>
        <v>1997.5977097690695</v>
      </c>
      <c r="K35" s="49">
        <f t="shared" si="28"/>
        <v>2179.1975015662574</v>
      </c>
      <c r="L35" s="49">
        <f t="shared" si="28"/>
        <v>2360.7972933634455</v>
      </c>
      <c r="M35" s="49">
        <f t="shared" si="28"/>
        <v>2542.3970851606337</v>
      </c>
      <c r="N35" s="49">
        <f t="shared" si="28"/>
        <v>2723.9968769578218</v>
      </c>
      <c r="O35" s="49">
        <f t="shared" si="28"/>
        <v>2905.5966687550099</v>
      </c>
      <c r="P35" s="49">
        <f t="shared" si="28"/>
        <v>3087.196460552198</v>
      </c>
      <c r="Q35" s="49">
        <f t="shared" si="28"/>
        <v>3268.7962523493861</v>
      </c>
      <c r="R35" s="49">
        <f t="shared" si="28"/>
        <v>3450.3960441465742</v>
      </c>
      <c r="S35" s="49">
        <f t="shared" si="28"/>
        <v>3631.9958359437624</v>
      </c>
      <c r="T35" s="49">
        <f t="shared" si="28"/>
        <v>3995.195419538139</v>
      </c>
      <c r="U35" s="49">
        <f t="shared" ref="U35:Z35" si="29">$I50*(U$10/1000)</f>
        <v>4176.7952113353267</v>
      </c>
      <c r="V35" s="49">
        <f t="shared" si="29"/>
        <v>4358.3950031325148</v>
      </c>
      <c r="W35" s="49">
        <f t="shared" si="29"/>
        <v>4539.9947949297029</v>
      </c>
      <c r="X35" s="49">
        <f t="shared" si="29"/>
        <v>4721.5945867268911</v>
      </c>
      <c r="Y35" s="49">
        <f t="shared" si="29"/>
        <v>5084.7941703212673</v>
      </c>
      <c r="Z35" s="49">
        <f t="shared" si="29"/>
        <v>5447.9937539156435</v>
      </c>
    </row>
    <row r="36" spans="1:26" ht="15.75" thickBot="1" x14ac:dyDescent="0.3">
      <c r="A36" s="93"/>
      <c r="B36" s="95"/>
      <c r="C36" s="47">
        <f t="shared" si="3"/>
        <v>62.485949865699155</v>
      </c>
      <c r="D36" s="38">
        <f t="shared" si="3"/>
        <v>78.107437332123936</v>
      </c>
      <c r="E36" s="38">
        <f t="shared" si="3"/>
        <v>93.728924798548718</v>
      </c>
      <c r="F36" s="38">
        <f t="shared" si="3"/>
        <v>109.3504122649735</v>
      </c>
      <c r="G36" s="38">
        <f t="shared" si="3"/>
        <v>124.97189973139831</v>
      </c>
      <c r="H36" s="38">
        <f t="shared" si="3"/>
        <v>140.59338719782309</v>
      </c>
      <c r="I36" s="38">
        <f>(('Beregnet data'!S11)*3.6)/(4.185*($G$3-$G$4))</f>
        <v>123.09693923370121</v>
      </c>
      <c r="J36" s="38">
        <f t="shared" ref="J36:T36" si="30">$I51*(J$10/1000)</f>
        <v>171.83636213067268</v>
      </c>
      <c r="K36" s="38">
        <f t="shared" si="30"/>
        <v>187.45784959709744</v>
      </c>
      <c r="L36" s="38">
        <f t="shared" si="30"/>
        <v>203.07933706352225</v>
      </c>
      <c r="M36" s="38">
        <f t="shared" si="30"/>
        <v>218.700824529947</v>
      </c>
      <c r="N36" s="38">
        <f t="shared" si="30"/>
        <v>234.32231199637181</v>
      </c>
      <c r="O36" s="38">
        <f t="shared" si="30"/>
        <v>249.94379946279662</v>
      </c>
      <c r="P36" s="38">
        <f t="shared" si="30"/>
        <v>265.56528692922137</v>
      </c>
      <c r="Q36" s="38">
        <f t="shared" si="30"/>
        <v>281.18677439564618</v>
      </c>
      <c r="R36" s="38">
        <f t="shared" si="30"/>
        <v>296.80826186207094</v>
      </c>
      <c r="S36" s="38">
        <f t="shared" si="30"/>
        <v>312.42974932849575</v>
      </c>
      <c r="T36" s="38">
        <f t="shared" si="30"/>
        <v>343.67272426134537</v>
      </c>
      <c r="U36" s="38">
        <f t="shared" ref="U36:Z36" si="31">$I51*(U$10/1000)</f>
        <v>359.29421172777006</v>
      </c>
      <c r="V36" s="38">
        <f t="shared" si="31"/>
        <v>374.91569919419487</v>
      </c>
      <c r="W36" s="38">
        <f t="shared" si="31"/>
        <v>390.53718666061968</v>
      </c>
      <c r="X36" s="38">
        <f t="shared" si="31"/>
        <v>406.15867412704449</v>
      </c>
      <c r="Y36" s="38">
        <f t="shared" si="31"/>
        <v>437.401649059894</v>
      </c>
      <c r="Z36" s="38">
        <f t="shared" si="31"/>
        <v>468.64462399274362</v>
      </c>
    </row>
    <row r="37" spans="1:26" ht="5.0999999999999996" customHeight="1" thickBot="1" x14ac:dyDescent="0.3"/>
    <row r="38" spans="1:26" ht="15" customHeight="1" x14ac:dyDescent="0.25">
      <c r="A38" s="88" t="s">
        <v>10</v>
      </c>
      <c r="B38" s="94">
        <v>10</v>
      </c>
      <c r="C38" s="48">
        <f t="shared" ref="C38:H51" si="32">$I38*(C$10/1000)</f>
        <v>165.19629633709582</v>
      </c>
      <c r="D38" s="49">
        <f t="shared" si="32"/>
        <v>206.49537042136976</v>
      </c>
      <c r="E38" s="49">
        <f t="shared" si="32"/>
        <v>247.7944445056437</v>
      </c>
      <c r="F38" s="49">
        <f t="shared" si="32"/>
        <v>289.09351858991766</v>
      </c>
      <c r="G38" s="49">
        <f t="shared" si="32"/>
        <v>330.39259267419163</v>
      </c>
      <c r="H38" s="49">
        <f t="shared" si="32"/>
        <v>371.69166675846554</v>
      </c>
      <c r="I38" s="49">
        <f>'Beregnet data'!T5</f>
        <v>412.99074084273951</v>
      </c>
      <c r="J38" s="49">
        <f t="shared" ref="J38:Z51" si="33">$I38*(J$10/1000)</f>
        <v>454.28981492701348</v>
      </c>
      <c r="K38" s="49">
        <f t="shared" si="33"/>
        <v>495.58888901128739</v>
      </c>
      <c r="L38" s="49">
        <f t="shared" si="33"/>
        <v>536.88796309556142</v>
      </c>
      <c r="M38" s="49">
        <f t="shared" si="33"/>
        <v>578.18703717983533</v>
      </c>
      <c r="N38" s="49">
        <f t="shared" si="33"/>
        <v>619.48611126410924</v>
      </c>
      <c r="O38" s="49">
        <f t="shared" si="33"/>
        <v>660.78518534838327</v>
      </c>
      <c r="P38" s="49">
        <f t="shared" si="33"/>
        <v>702.08425943265718</v>
      </c>
      <c r="Q38" s="49">
        <f t="shared" si="33"/>
        <v>743.38333351693109</v>
      </c>
      <c r="R38" s="49">
        <f t="shared" si="33"/>
        <v>784.682407601205</v>
      </c>
      <c r="S38" s="49">
        <f t="shared" si="33"/>
        <v>825.98148168547903</v>
      </c>
      <c r="T38" s="49">
        <f t="shared" si="33"/>
        <v>908.57962985402696</v>
      </c>
      <c r="U38" s="49">
        <f t="shared" si="33"/>
        <v>949.87870393830076</v>
      </c>
      <c r="V38" s="49">
        <f t="shared" si="33"/>
        <v>991.17777802257478</v>
      </c>
      <c r="W38" s="49">
        <f t="shared" si="33"/>
        <v>1032.4768521068488</v>
      </c>
      <c r="X38" s="49">
        <f t="shared" si="33"/>
        <v>1073.7759261911228</v>
      </c>
      <c r="Y38" s="49">
        <f t="shared" si="33"/>
        <v>1156.3740743596707</v>
      </c>
      <c r="Z38" s="49">
        <f t="shared" si="33"/>
        <v>1238.9722225282185</v>
      </c>
    </row>
    <row r="39" spans="1:26" ht="15.75" thickBot="1" x14ac:dyDescent="0.3">
      <c r="A39" s="89"/>
      <c r="B39" s="95"/>
      <c r="C39" s="47">
        <f t="shared" si="32"/>
        <v>14.210434093513619</v>
      </c>
      <c r="D39" s="38">
        <f t="shared" si="32"/>
        <v>17.763042616892022</v>
      </c>
      <c r="E39" s="38">
        <f t="shared" si="32"/>
        <v>21.315651140270425</v>
      </c>
      <c r="F39" s="38">
        <f t="shared" si="32"/>
        <v>24.868259663648828</v>
      </c>
      <c r="G39" s="38">
        <f t="shared" si="32"/>
        <v>28.420868187027239</v>
      </c>
      <c r="H39" s="38">
        <f t="shared" si="32"/>
        <v>31.973476710405642</v>
      </c>
      <c r="I39" s="38">
        <f>(I38*3.6)/(4.185*($G$3-$G$4))</f>
        <v>35.526085233784045</v>
      </c>
      <c r="J39" s="38">
        <f t="shared" si="33"/>
        <v>39.078693757162455</v>
      </c>
      <c r="K39" s="38">
        <f t="shared" si="33"/>
        <v>42.631302280540851</v>
      </c>
      <c r="L39" s="38">
        <f t="shared" si="33"/>
        <v>46.183910803919261</v>
      </c>
      <c r="M39" s="38">
        <f t="shared" si="33"/>
        <v>49.736519327297657</v>
      </c>
      <c r="N39" s="38">
        <f t="shared" si="33"/>
        <v>53.289127850676067</v>
      </c>
      <c r="O39" s="38">
        <f t="shared" si="33"/>
        <v>56.841736374054477</v>
      </c>
      <c r="P39" s="38">
        <f t="shared" si="33"/>
        <v>60.394344897432873</v>
      </c>
      <c r="Q39" s="38">
        <f t="shared" si="33"/>
        <v>63.946953420811283</v>
      </c>
      <c r="R39" s="38">
        <f t="shared" si="33"/>
        <v>67.499561944189679</v>
      </c>
      <c r="S39" s="38">
        <f t="shared" si="33"/>
        <v>71.052170467568089</v>
      </c>
      <c r="T39" s="38">
        <f t="shared" si="33"/>
        <v>78.15738751432491</v>
      </c>
      <c r="U39" s="38">
        <f t="shared" si="33"/>
        <v>81.709996037703291</v>
      </c>
      <c r="V39" s="38">
        <f t="shared" si="33"/>
        <v>85.262604561081702</v>
      </c>
      <c r="W39" s="38">
        <f t="shared" si="33"/>
        <v>88.815213084460112</v>
      </c>
      <c r="X39" s="38">
        <f t="shared" si="33"/>
        <v>92.367821607838522</v>
      </c>
      <c r="Y39" s="38">
        <f t="shared" si="33"/>
        <v>99.473038654595314</v>
      </c>
      <c r="Z39" s="38">
        <f t="shared" si="33"/>
        <v>106.57825570135213</v>
      </c>
    </row>
    <row r="40" spans="1:26" x14ac:dyDescent="0.25">
      <c r="A40" s="89"/>
      <c r="B40" s="94">
        <v>11</v>
      </c>
      <c r="C40" s="48">
        <f t="shared" si="32"/>
        <v>257.99494699807724</v>
      </c>
      <c r="D40" s="49">
        <f t="shared" si="32"/>
        <v>322.49368374759655</v>
      </c>
      <c r="E40" s="49">
        <f t="shared" si="32"/>
        <v>386.99242049711586</v>
      </c>
      <c r="F40" s="49">
        <f t="shared" si="32"/>
        <v>451.49115724663511</v>
      </c>
      <c r="G40" s="49">
        <f t="shared" si="32"/>
        <v>515.98989399615448</v>
      </c>
      <c r="H40" s="49">
        <f t="shared" si="32"/>
        <v>580.48863074567385</v>
      </c>
      <c r="I40" s="49">
        <f>'Beregnet data'!T6</f>
        <v>644.9873674951931</v>
      </c>
      <c r="J40" s="49">
        <f t="shared" si="33"/>
        <v>709.48610424471246</v>
      </c>
      <c r="K40" s="49">
        <f t="shared" si="33"/>
        <v>773.98484099423172</v>
      </c>
      <c r="L40" s="49">
        <f t="shared" si="33"/>
        <v>838.48357774375108</v>
      </c>
      <c r="M40" s="49">
        <f t="shared" si="33"/>
        <v>902.98231449327022</v>
      </c>
      <c r="N40" s="49">
        <f t="shared" si="33"/>
        <v>967.48105124278959</v>
      </c>
      <c r="O40" s="49">
        <f t="shared" si="33"/>
        <v>1031.979787992309</v>
      </c>
      <c r="P40" s="49">
        <f t="shared" si="33"/>
        <v>1096.4785247418283</v>
      </c>
      <c r="Q40" s="49">
        <f t="shared" si="33"/>
        <v>1160.9772614913477</v>
      </c>
      <c r="R40" s="49">
        <f t="shared" si="33"/>
        <v>1225.4759982408668</v>
      </c>
      <c r="S40" s="49">
        <f t="shared" si="33"/>
        <v>1289.9747349903862</v>
      </c>
      <c r="T40" s="49">
        <f t="shared" si="33"/>
        <v>1418.9722084894249</v>
      </c>
      <c r="U40" s="49">
        <f t="shared" si="33"/>
        <v>1483.4709452389441</v>
      </c>
      <c r="V40" s="49">
        <f t="shared" si="33"/>
        <v>1547.9696819884634</v>
      </c>
      <c r="W40" s="49">
        <f t="shared" si="33"/>
        <v>1612.4684187379828</v>
      </c>
      <c r="X40" s="49">
        <f t="shared" si="33"/>
        <v>1676.9671554875022</v>
      </c>
      <c r="Y40" s="49">
        <f t="shared" si="33"/>
        <v>1805.9646289865404</v>
      </c>
      <c r="Z40" s="49">
        <f t="shared" si="33"/>
        <v>1934.9621024855792</v>
      </c>
    </row>
    <row r="41" spans="1:26" ht="15.75" thickBot="1" x14ac:dyDescent="0.3">
      <c r="A41" s="89"/>
      <c r="B41" s="95"/>
      <c r="C41" s="47">
        <f t="shared" si="32"/>
        <v>22.193113720264716</v>
      </c>
      <c r="D41" s="38">
        <f t="shared" si="32"/>
        <v>27.741392150330892</v>
      </c>
      <c r="E41" s="38">
        <f t="shared" si="32"/>
        <v>33.289670580397072</v>
      </c>
      <c r="F41" s="38">
        <f t="shared" si="32"/>
        <v>38.837949010463248</v>
      </c>
      <c r="G41" s="38">
        <f t="shared" si="32"/>
        <v>44.386227440529431</v>
      </c>
      <c r="H41" s="38">
        <f t="shared" si="32"/>
        <v>49.934505870595608</v>
      </c>
      <c r="I41" s="38">
        <f>(I40*3.6)/(4.185*($G$3-$G$4))</f>
        <v>55.482784300661784</v>
      </c>
      <c r="J41" s="38">
        <f t="shared" si="33"/>
        <v>61.031062730727967</v>
      </c>
      <c r="K41" s="38">
        <f t="shared" si="33"/>
        <v>66.579341160794144</v>
      </c>
      <c r="L41" s="38">
        <f t="shared" si="33"/>
        <v>72.12761959086032</v>
      </c>
      <c r="M41" s="38">
        <f t="shared" si="33"/>
        <v>77.675898020926496</v>
      </c>
      <c r="N41" s="38">
        <f t="shared" si="33"/>
        <v>83.224176450992672</v>
      </c>
      <c r="O41" s="38">
        <f t="shared" si="33"/>
        <v>88.772454881058863</v>
      </c>
      <c r="P41" s="38">
        <f t="shared" si="33"/>
        <v>94.320733311125025</v>
      </c>
      <c r="Q41" s="38">
        <f t="shared" si="33"/>
        <v>99.869011741191215</v>
      </c>
      <c r="R41" s="38">
        <f t="shared" si="33"/>
        <v>105.41729017125739</v>
      </c>
      <c r="S41" s="38">
        <f t="shared" si="33"/>
        <v>110.96556860132357</v>
      </c>
      <c r="T41" s="38">
        <f t="shared" si="33"/>
        <v>122.06212546145593</v>
      </c>
      <c r="U41" s="38">
        <f t="shared" si="33"/>
        <v>127.6104038915221</v>
      </c>
      <c r="V41" s="38">
        <f t="shared" si="33"/>
        <v>133.15868232158829</v>
      </c>
      <c r="W41" s="38">
        <f t="shared" si="33"/>
        <v>138.70696075165446</v>
      </c>
      <c r="X41" s="38">
        <f t="shared" si="33"/>
        <v>144.25523918172064</v>
      </c>
      <c r="Y41" s="38">
        <f t="shared" si="33"/>
        <v>155.35179604185299</v>
      </c>
      <c r="Z41" s="38">
        <f t="shared" si="33"/>
        <v>166.44835290198534</v>
      </c>
    </row>
    <row r="42" spans="1:26" x14ac:dyDescent="0.25">
      <c r="A42" s="89"/>
      <c r="B42" s="94">
        <v>20</v>
      </c>
      <c r="C42" s="48">
        <f t="shared" si="32"/>
        <v>297.35333340677244</v>
      </c>
      <c r="D42" s="49">
        <f t="shared" si="32"/>
        <v>371.69166675846554</v>
      </c>
      <c r="E42" s="49">
        <f t="shared" si="32"/>
        <v>446.03000011015865</v>
      </c>
      <c r="F42" s="49">
        <f t="shared" si="32"/>
        <v>520.36833346185176</v>
      </c>
      <c r="G42" s="49">
        <f t="shared" si="32"/>
        <v>594.70666681354487</v>
      </c>
      <c r="H42" s="49">
        <f t="shared" si="32"/>
        <v>669.04500016523798</v>
      </c>
      <c r="I42" s="49">
        <f>'Beregnet data'!T7</f>
        <v>743.38333351693109</v>
      </c>
      <c r="J42" s="49">
        <f t="shared" si="33"/>
        <v>817.72166686862431</v>
      </c>
      <c r="K42" s="49">
        <f t="shared" si="33"/>
        <v>892.06000022031731</v>
      </c>
      <c r="L42" s="49">
        <f t="shared" si="33"/>
        <v>966.39833357201042</v>
      </c>
      <c r="M42" s="49">
        <f t="shared" si="33"/>
        <v>1040.7366669237035</v>
      </c>
      <c r="N42" s="49">
        <f t="shared" si="33"/>
        <v>1115.0750002753966</v>
      </c>
      <c r="O42" s="49">
        <f t="shared" si="33"/>
        <v>1189.4133336270897</v>
      </c>
      <c r="P42" s="49">
        <f t="shared" si="33"/>
        <v>1263.7516669787829</v>
      </c>
      <c r="Q42" s="49">
        <f t="shared" si="33"/>
        <v>1338.090000330476</v>
      </c>
      <c r="R42" s="49">
        <f t="shared" si="33"/>
        <v>1412.4283336821691</v>
      </c>
      <c r="S42" s="49">
        <f t="shared" si="33"/>
        <v>1486.7666670338622</v>
      </c>
      <c r="T42" s="49">
        <f t="shared" si="33"/>
        <v>1635.4433337372486</v>
      </c>
      <c r="U42" s="49">
        <f t="shared" si="33"/>
        <v>1709.7816670889413</v>
      </c>
      <c r="V42" s="49">
        <f t="shared" si="33"/>
        <v>1784.1200004406346</v>
      </c>
      <c r="W42" s="49">
        <f t="shared" si="33"/>
        <v>1858.4583337923277</v>
      </c>
      <c r="X42" s="49">
        <f t="shared" si="33"/>
        <v>1932.7966671440208</v>
      </c>
      <c r="Y42" s="49">
        <f t="shared" si="33"/>
        <v>2081.473333847407</v>
      </c>
      <c r="Z42" s="49">
        <f t="shared" si="33"/>
        <v>2230.1500005507933</v>
      </c>
    </row>
    <row r="43" spans="1:26" ht="15.75" thickBot="1" x14ac:dyDescent="0.3">
      <c r="A43" s="89"/>
      <c r="B43" s="95"/>
      <c r="C43" s="47">
        <f t="shared" si="32"/>
        <v>25.578781368324513</v>
      </c>
      <c r="D43" s="38">
        <f t="shared" si="32"/>
        <v>31.973476710405642</v>
      </c>
      <c r="E43" s="38">
        <f t="shared" si="32"/>
        <v>38.36817205248677</v>
      </c>
      <c r="F43" s="38">
        <f t="shared" si="32"/>
        <v>44.762867394567898</v>
      </c>
      <c r="G43" s="38">
        <f t="shared" si="32"/>
        <v>51.157562736649027</v>
      </c>
      <c r="H43" s="38">
        <f t="shared" si="32"/>
        <v>57.552258078730155</v>
      </c>
      <c r="I43" s="38">
        <f>(I42*3.6)/(4.185*($G$3-$G$4))</f>
        <v>63.946953420811283</v>
      </c>
      <c r="J43" s="38">
        <f t="shared" si="33"/>
        <v>70.341648762892419</v>
      </c>
      <c r="K43" s="38">
        <f t="shared" si="33"/>
        <v>76.73634410497354</v>
      </c>
      <c r="L43" s="38">
        <f t="shared" si="33"/>
        <v>83.131039447054675</v>
      </c>
      <c r="M43" s="38">
        <f t="shared" si="33"/>
        <v>89.525734789135797</v>
      </c>
      <c r="N43" s="38">
        <f t="shared" si="33"/>
        <v>95.920430131216932</v>
      </c>
      <c r="O43" s="38">
        <f t="shared" si="33"/>
        <v>102.31512547329805</v>
      </c>
      <c r="P43" s="38">
        <f t="shared" si="33"/>
        <v>108.70982081537917</v>
      </c>
      <c r="Q43" s="38">
        <f t="shared" si="33"/>
        <v>115.10451615746031</v>
      </c>
      <c r="R43" s="38">
        <f t="shared" si="33"/>
        <v>121.49921149954143</v>
      </c>
      <c r="S43" s="38">
        <f t="shared" si="33"/>
        <v>127.89390684162257</v>
      </c>
      <c r="T43" s="38">
        <f t="shared" si="33"/>
        <v>140.68329752578484</v>
      </c>
      <c r="U43" s="38">
        <f t="shared" si="33"/>
        <v>147.07799286786593</v>
      </c>
      <c r="V43" s="38">
        <f t="shared" si="33"/>
        <v>153.47268820994708</v>
      </c>
      <c r="W43" s="38">
        <f t="shared" si="33"/>
        <v>159.8673835520282</v>
      </c>
      <c r="X43" s="38">
        <f t="shared" si="33"/>
        <v>166.26207889410935</v>
      </c>
      <c r="Y43" s="38">
        <f t="shared" si="33"/>
        <v>179.05146957827159</v>
      </c>
      <c r="Z43" s="38">
        <f t="shared" si="33"/>
        <v>191.84086026243386</v>
      </c>
    </row>
    <row r="44" spans="1:26" x14ac:dyDescent="0.25">
      <c r="A44" s="89"/>
      <c r="B44" s="94">
        <v>21</v>
      </c>
      <c r="C44" s="48">
        <f t="shared" si="32"/>
        <v>394.40475087736894</v>
      </c>
      <c r="D44" s="49">
        <f t="shared" si="32"/>
        <v>493.00593859671113</v>
      </c>
      <c r="E44" s="49">
        <f t="shared" si="32"/>
        <v>591.60712631605338</v>
      </c>
      <c r="F44" s="49">
        <f t="shared" si="32"/>
        <v>690.20831403539557</v>
      </c>
      <c r="G44" s="49">
        <f t="shared" si="32"/>
        <v>788.80950175473788</v>
      </c>
      <c r="H44" s="49">
        <f t="shared" si="32"/>
        <v>887.41068947408007</v>
      </c>
      <c r="I44" s="49">
        <f>'Beregnet data'!T8</f>
        <v>986.01187719342227</v>
      </c>
      <c r="J44" s="49">
        <f t="shared" si="33"/>
        <v>1084.6130649127647</v>
      </c>
      <c r="K44" s="49">
        <f t="shared" si="33"/>
        <v>1183.2142526321068</v>
      </c>
      <c r="L44" s="49">
        <f t="shared" si="33"/>
        <v>1281.8154403514491</v>
      </c>
      <c r="M44" s="49">
        <f t="shared" si="33"/>
        <v>1380.4166280707911</v>
      </c>
      <c r="N44" s="49">
        <f t="shared" si="33"/>
        <v>1479.0178157901335</v>
      </c>
      <c r="O44" s="49">
        <f t="shared" si="33"/>
        <v>1577.6190035094758</v>
      </c>
      <c r="P44" s="49">
        <f t="shared" si="33"/>
        <v>1676.2201912288178</v>
      </c>
      <c r="Q44" s="49">
        <f t="shared" si="33"/>
        <v>1774.8213789481601</v>
      </c>
      <c r="R44" s="49">
        <f t="shared" si="33"/>
        <v>1873.4225666675022</v>
      </c>
      <c r="S44" s="49">
        <f t="shared" si="33"/>
        <v>1972.0237543868445</v>
      </c>
      <c r="T44" s="49">
        <f t="shared" si="33"/>
        <v>2169.2261298255294</v>
      </c>
      <c r="U44" s="49">
        <f t="shared" si="33"/>
        <v>2267.8273175448712</v>
      </c>
      <c r="V44" s="49">
        <f t="shared" si="33"/>
        <v>2366.4285052642135</v>
      </c>
      <c r="W44" s="49">
        <f t="shared" si="33"/>
        <v>2465.0296929835558</v>
      </c>
      <c r="X44" s="49">
        <f t="shared" si="33"/>
        <v>2563.6308807028981</v>
      </c>
      <c r="Y44" s="49">
        <f t="shared" si="33"/>
        <v>2760.8332561415823</v>
      </c>
      <c r="Z44" s="49">
        <f t="shared" si="33"/>
        <v>2958.0356315802669</v>
      </c>
    </row>
    <row r="45" spans="1:26" ht="15.75" thickBot="1" x14ac:dyDescent="0.3">
      <c r="A45" s="89"/>
      <c r="B45" s="95"/>
      <c r="C45" s="47">
        <f t="shared" si="32"/>
        <v>33.927290398053252</v>
      </c>
      <c r="D45" s="38">
        <f t="shared" si="32"/>
        <v>42.409112997566559</v>
      </c>
      <c r="E45" s="38">
        <f t="shared" si="32"/>
        <v>50.890935597079867</v>
      </c>
      <c r="F45" s="38">
        <f t="shared" si="32"/>
        <v>59.372758196593182</v>
      </c>
      <c r="G45" s="38">
        <f t="shared" si="32"/>
        <v>67.854580796106504</v>
      </c>
      <c r="H45" s="38">
        <f t="shared" si="32"/>
        <v>76.336403395619811</v>
      </c>
      <c r="I45" s="38">
        <f>(I44*3.6)/(4.185*($G$3-$G$4))</f>
        <v>84.818225995133119</v>
      </c>
      <c r="J45" s="38">
        <f t="shared" si="33"/>
        <v>93.300048594646441</v>
      </c>
      <c r="K45" s="38">
        <f t="shared" si="33"/>
        <v>101.78187119415973</v>
      </c>
      <c r="L45" s="38">
        <f t="shared" si="33"/>
        <v>110.26369379367306</v>
      </c>
      <c r="M45" s="38">
        <f t="shared" si="33"/>
        <v>118.74551639318636</v>
      </c>
      <c r="N45" s="38">
        <f t="shared" si="33"/>
        <v>127.22733899269969</v>
      </c>
      <c r="O45" s="38">
        <f t="shared" si="33"/>
        <v>135.70916159221301</v>
      </c>
      <c r="P45" s="38">
        <f t="shared" si="33"/>
        <v>144.1909841917263</v>
      </c>
      <c r="Q45" s="38">
        <f t="shared" si="33"/>
        <v>152.67280679123962</v>
      </c>
      <c r="R45" s="38">
        <f t="shared" si="33"/>
        <v>161.15462939075292</v>
      </c>
      <c r="S45" s="38">
        <f t="shared" si="33"/>
        <v>169.63645199026624</v>
      </c>
      <c r="T45" s="38">
        <f t="shared" si="33"/>
        <v>186.60009718929288</v>
      </c>
      <c r="U45" s="38">
        <f t="shared" si="33"/>
        <v>195.08191978880615</v>
      </c>
      <c r="V45" s="38">
        <f t="shared" si="33"/>
        <v>203.56374238831947</v>
      </c>
      <c r="W45" s="38">
        <f t="shared" si="33"/>
        <v>212.04556498783279</v>
      </c>
      <c r="X45" s="38">
        <f t="shared" ref="U45:Z51" si="34">$I45*(X$10/1000)</f>
        <v>220.52738758734611</v>
      </c>
      <c r="Y45" s="38">
        <f t="shared" si="34"/>
        <v>237.49103278637273</v>
      </c>
      <c r="Z45" s="38">
        <f t="shared" si="34"/>
        <v>254.45467798539937</v>
      </c>
    </row>
    <row r="46" spans="1:26" x14ac:dyDescent="0.25">
      <c r="A46" s="89"/>
      <c r="B46" s="94">
        <v>22</v>
      </c>
      <c r="C46" s="48">
        <f t="shared" si="32"/>
        <v>509.59712110290303</v>
      </c>
      <c r="D46" s="49">
        <f t="shared" si="32"/>
        <v>636.99640137862878</v>
      </c>
      <c r="E46" s="49">
        <f t="shared" si="32"/>
        <v>764.39568165435446</v>
      </c>
      <c r="F46" s="49">
        <f t="shared" si="32"/>
        <v>891.79496193008026</v>
      </c>
      <c r="G46" s="49">
        <f t="shared" si="32"/>
        <v>1019.1942422058061</v>
      </c>
      <c r="H46" s="49">
        <f t="shared" si="32"/>
        <v>1146.5935224815319</v>
      </c>
      <c r="I46" s="49">
        <f>'Beregnet data'!T9</f>
        <v>1273.9928027572576</v>
      </c>
      <c r="J46" s="49">
        <f t="shared" si="33"/>
        <v>1401.3920830329835</v>
      </c>
      <c r="K46" s="49">
        <f t="shared" si="33"/>
        <v>1528.7913633087089</v>
      </c>
      <c r="L46" s="49">
        <f t="shared" si="33"/>
        <v>1656.1906435844348</v>
      </c>
      <c r="M46" s="49">
        <f t="shared" si="33"/>
        <v>1783.5899238601605</v>
      </c>
      <c r="N46" s="49">
        <f t="shared" si="33"/>
        <v>1910.9892041358862</v>
      </c>
      <c r="O46" s="49">
        <f t="shared" si="33"/>
        <v>2038.3884844116121</v>
      </c>
      <c r="P46" s="49">
        <f t="shared" si="33"/>
        <v>2165.7877646873376</v>
      </c>
      <c r="Q46" s="49">
        <f t="shared" si="33"/>
        <v>2293.1870449630637</v>
      </c>
      <c r="R46" s="49">
        <f t="shared" si="33"/>
        <v>2420.5863252387894</v>
      </c>
      <c r="S46" s="49">
        <f t="shared" si="33"/>
        <v>2547.9856055145151</v>
      </c>
      <c r="T46" s="49">
        <f t="shared" si="33"/>
        <v>2802.7841660659669</v>
      </c>
      <c r="U46" s="49">
        <f t="shared" si="34"/>
        <v>2930.1834463416922</v>
      </c>
      <c r="V46" s="49">
        <f t="shared" si="34"/>
        <v>3057.5827266174178</v>
      </c>
      <c r="W46" s="49">
        <f t="shared" si="34"/>
        <v>3184.982006893144</v>
      </c>
      <c r="X46" s="49">
        <f t="shared" si="34"/>
        <v>3312.3812871688697</v>
      </c>
      <c r="Y46" s="49">
        <f t="shared" si="34"/>
        <v>3567.179847720321</v>
      </c>
      <c r="Z46" s="49">
        <f t="shared" si="34"/>
        <v>3821.9784082717724</v>
      </c>
    </row>
    <row r="47" spans="1:26" ht="15.75" thickBot="1" x14ac:dyDescent="0.3">
      <c r="A47" s="89"/>
      <c r="B47" s="95"/>
      <c r="C47" s="47">
        <f t="shared" si="32"/>
        <v>43.836311492722849</v>
      </c>
      <c r="D47" s="38">
        <f t="shared" si="32"/>
        <v>54.79538936590356</v>
      </c>
      <c r="E47" s="38">
        <f t="shared" si="32"/>
        <v>65.754467239084263</v>
      </c>
      <c r="F47" s="38">
        <f t="shared" si="32"/>
        <v>76.713545112264981</v>
      </c>
      <c r="G47" s="38">
        <f t="shared" si="32"/>
        <v>87.672622985445699</v>
      </c>
      <c r="H47" s="38">
        <f t="shared" si="32"/>
        <v>98.631700858626417</v>
      </c>
      <c r="I47" s="38">
        <f>(I46*3.6)/(4.185*($G$3-$G$4))</f>
        <v>109.59077873180712</v>
      </c>
      <c r="J47" s="38">
        <f t="shared" si="33"/>
        <v>120.54985660498784</v>
      </c>
      <c r="K47" s="38">
        <f t="shared" si="33"/>
        <v>131.50893447816853</v>
      </c>
      <c r="L47" s="38">
        <f t="shared" si="33"/>
        <v>142.46801235134927</v>
      </c>
      <c r="M47" s="38">
        <f t="shared" si="33"/>
        <v>153.42709022452996</v>
      </c>
      <c r="N47" s="38">
        <f t="shared" si="33"/>
        <v>164.38616809771068</v>
      </c>
      <c r="O47" s="38">
        <f t="shared" si="33"/>
        <v>175.3452459708914</v>
      </c>
      <c r="P47" s="38">
        <f t="shared" si="33"/>
        <v>186.30432384407209</v>
      </c>
      <c r="Q47" s="38">
        <f t="shared" si="33"/>
        <v>197.26340171725283</v>
      </c>
      <c r="R47" s="38">
        <f t="shared" si="33"/>
        <v>208.22247959043352</v>
      </c>
      <c r="S47" s="38">
        <f t="shared" si="33"/>
        <v>219.18155746361424</v>
      </c>
      <c r="T47" s="38">
        <f t="shared" si="33"/>
        <v>241.09971320997568</v>
      </c>
      <c r="U47" s="38">
        <f t="shared" si="34"/>
        <v>252.05879108315636</v>
      </c>
      <c r="V47" s="38">
        <f t="shared" si="34"/>
        <v>263.01786895633705</v>
      </c>
      <c r="W47" s="38">
        <f t="shared" si="34"/>
        <v>273.97694682951783</v>
      </c>
      <c r="X47" s="38">
        <f t="shared" si="34"/>
        <v>284.93602470269855</v>
      </c>
      <c r="Y47" s="38">
        <f t="shared" si="34"/>
        <v>306.85418044905992</v>
      </c>
      <c r="Z47" s="38">
        <f t="shared" si="34"/>
        <v>328.77233619542136</v>
      </c>
    </row>
    <row r="48" spans="1:26" x14ac:dyDescent="0.25">
      <c r="A48" s="89"/>
      <c r="B48" s="94">
        <v>30</v>
      </c>
      <c r="C48" s="48">
        <f t="shared" si="32"/>
        <v>446.03000011015865</v>
      </c>
      <c r="D48" s="49">
        <f t="shared" si="32"/>
        <v>557.53750013769832</v>
      </c>
      <c r="E48" s="49">
        <f t="shared" si="32"/>
        <v>669.04500016523798</v>
      </c>
      <c r="F48" s="49">
        <f t="shared" si="32"/>
        <v>780.55250019277764</v>
      </c>
      <c r="G48" s="49">
        <f t="shared" si="32"/>
        <v>892.06000022031731</v>
      </c>
      <c r="H48" s="49">
        <f t="shared" si="32"/>
        <v>1003.567500247857</v>
      </c>
      <c r="I48" s="49">
        <f>'Beregnet data'!T10</f>
        <v>1115.0750002753966</v>
      </c>
      <c r="J48" s="49">
        <f t="shared" si="33"/>
        <v>1226.5825003029363</v>
      </c>
      <c r="K48" s="49">
        <f t="shared" si="33"/>
        <v>1338.090000330476</v>
      </c>
      <c r="L48" s="49">
        <f t="shared" si="33"/>
        <v>1449.5975003580156</v>
      </c>
      <c r="M48" s="49">
        <f t="shared" si="33"/>
        <v>1561.1050003855553</v>
      </c>
      <c r="N48" s="49">
        <f t="shared" si="33"/>
        <v>1672.6125004130949</v>
      </c>
      <c r="O48" s="49">
        <f t="shared" si="33"/>
        <v>1784.1200004406346</v>
      </c>
      <c r="P48" s="49">
        <f t="shared" si="33"/>
        <v>1895.6275004681743</v>
      </c>
      <c r="Q48" s="49">
        <f t="shared" si="33"/>
        <v>2007.1350004957139</v>
      </c>
      <c r="R48" s="49">
        <f t="shared" si="33"/>
        <v>2118.6425005232536</v>
      </c>
      <c r="S48" s="49">
        <f t="shared" si="33"/>
        <v>2230.1500005507933</v>
      </c>
      <c r="T48" s="49">
        <f t="shared" si="33"/>
        <v>2453.1650006058726</v>
      </c>
      <c r="U48" s="49">
        <f t="shared" si="34"/>
        <v>2564.6725006334123</v>
      </c>
      <c r="V48" s="49">
        <f t="shared" si="34"/>
        <v>2676.1800006609519</v>
      </c>
      <c r="W48" s="49">
        <f t="shared" si="34"/>
        <v>2787.6875006884916</v>
      </c>
      <c r="X48" s="49">
        <f t="shared" si="34"/>
        <v>2899.1950007160312</v>
      </c>
      <c r="Y48" s="49">
        <f t="shared" si="34"/>
        <v>3122.2100007711106</v>
      </c>
      <c r="Z48" s="49">
        <f t="shared" si="34"/>
        <v>3345.2250008261899</v>
      </c>
    </row>
    <row r="49" spans="1:26" ht="15.75" thickBot="1" x14ac:dyDescent="0.3">
      <c r="A49" s="89"/>
      <c r="B49" s="95"/>
      <c r="C49" s="47">
        <f t="shared" si="32"/>
        <v>38.368172052486777</v>
      </c>
      <c r="D49" s="38">
        <f t="shared" si="32"/>
        <v>47.960215065608466</v>
      </c>
      <c r="E49" s="38">
        <f t="shared" si="32"/>
        <v>57.552258078730155</v>
      </c>
      <c r="F49" s="38">
        <f t="shared" si="32"/>
        <v>67.144301091851844</v>
      </c>
      <c r="G49" s="38">
        <f t="shared" si="32"/>
        <v>76.736344104973554</v>
      </c>
      <c r="H49" s="38">
        <f t="shared" si="32"/>
        <v>86.328387118095236</v>
      </c>
      <c r="I49" s="38">
        <f>(I48*3.6)/(4.185*($G$3-$G$4))</f>
        <v>95.920430131216932</v>
      </c>
      <c r="J49" s="38">
        <f t="shared" si="33"/>
        <v>105.51247314433863</v>
      </c>
      <c r="K49" s="38">
        <f t="shared" si="33"/>
        <v>115.10451615746031</v>
      </c>
      <c r="L49" s="38">
        <f t="shared" si="33"/>
        <v>124.69655917058202</v>
      </c>
      <c r="M49" s="38">
        <f t="shared" si="33"/>
        <v>134.28860218370369</v>
      </c>
      <c r="N49" s="38">
        <f t="shared" si="33"/>
        <v>143.88064519682541</v>
      </c>
      <c r="O49" s="38">
        <f t="shared" si="33"/>
        <v>153.47268820994711</v>
      </c>
      <c r="P49" s="38">
        <f t="shared" si="33"/>
        <v>163.06473122306878</v>
      </c>
      <c r="Q49" s="38">
        <f t="shared" si="33"/>
        <v>172.65677423619047</v>
      </c>
      <c r="R49" s="38">
        <f t="shared" si="33"/>
        <v>182.24881724931217</v>
      </c>
      <c r="S49" s="38">
        <f t="shared" si="33"/>
        <v>191.84086026243386</v>
      </c>
      <c r="T49" s="38">
        <f t="shared" si="33"/>
        <v>211.02494628867726</v>
      </c>
      <c r="U49" s="38">
        <f t="shared" si="34"/>
        <v>220.61698930179892</v>
      </c>
      <c r="V49" s="38">
        <f t="shared" si="34"/>
        <v>230.20903231492062</v>
      </c>
      <c r="W49" s="38">
        <f t="shared" si="34"/>
        <v>239.80107532804232</v>
      </c>
      <c r="X49" s="38">
        <f t="shared" si="34"/>
        <v>249.39311834116404</v>
      </c>
      <c r="Y49" s="38">
        <f t="shared" si="34"/>
        <v>268.57720436740738</v>
      </c>
      <c r="Z49" s="38">
        <f t="shared" si="34"/>
        <v>287.76129039365082</v>
      </c>
    </row>
    <row r="50" spans="1:26" x14ac:dyDescent="0.25">
      <c r="A50" s="89"/>
      <c r="B50" s="94">
        <v>33</v>
      </c>
      <c r="C50" s="48">
        <f t="shared" si="32"/>
        <v>726.39916718875247</v>
      </c>
      <c r="D50" s="49">
        <f t="shared" si="32"/>
        <v>907.99895898594059</v>
      </c>
      <c r="E50" s="49">
        <f t="shared" si="32"/>
        <v>1089.5987507831287</v>
      </c>
      <c r="F50" s="49">
        <f t="shared" si="32"/>
        <v>1271.1985425803168</v>
      </c>
      <c r="G50" s="49">
        <f t="shared" si="32"/>
        <v>1452.7983343775049</v>
      </c>
      <c r="H50" s="49">
        <f t="shared" si="32"/>
        <v>1634.3981261746931</v>
      </c>
      <c r="I50" s="49">
        <f>'Beregnet data'!T11</f>
        <v>1815.9979179718812</v>
      </c>
      <c r="J50" s="49">
        <f t="shared" si="33"/>
        <v>1997.5977097690695</v>
      </c>
      <c r="K50" s="49">
        <f t="shared" si="33"/>
        <v>2179.1975015662574</v>
      </c>
      <c r="L50" s="49">
        <f t="shared" si="33"/>
        <v>2360.7972933634455</v>
      </c>
      <c r="M50" s="49">
        <f t="shared" si="33"/>
        <v>2542.3970851606337</v>
      </c>
      <c r="N50" s="49">
        <f t="shared" si="33"/>
        <v>2723.9968769578218</v>
      </c>
      <c r="O50" s="49">
        <f t="shared" si="33"/>
        <v>2905.5966687550099</v>
      </c>
      <c r="P50" s="49">
        <f t="shared" si="33"/>
        <v>3087.196460552198</v>
      </c>
      <c r="Q50" s="49">
        <f t="shared" si="33"/>
        <v>3268.7962523493861</v>
      </c>
      <c r="R50" s="49">
        <f t="shared" si="33"/>
        <v>3450.3960441465742</v>
      </c>
      <c r="S50" s="49">
        <f t="shared" si="33"/>
        <v>3631.9958359437624</v>
      </c>
      <c r="T50" s="49">
        <f t="shared" si="33"/>
        <v>3995.195419538139</v>
      </c>
      <c r="U50" s="49">
        <f t="shared" si="34"/>
        <v>4176.7952113353267</v>
      </c>
      <c r="V50" s="49">
        <f t="shared" si="34"/>
        <v>4358.3950031325148</v>
      </c>
      <c r="W50" s="49">
        <f t="shared" si="34"/>
        <v>4539.9947949297029</v>
      </c>
      <c r="X50" s="49">
        <f t="shared" si="34"/>
        <v>4721.5945867268911</v>
      </c>
      <c r="Y50" s="49">
        <f t="shared" si="34"/>
        <v>5084.7941703212673</v>
      </c>
      <c r="Z50" s="49">
        <f t="shared" si="34"/>
        <v>5447.9937539156435</v>
      </c>
    </row>
    <row r="51" spans="1:26" ht="15.75" thickBot="1" x14ac:dyDescent="0.3">
      <c r="A51" s="90"/>
      <c r="B51" s="95"/>
      <c r="C51" s="47">
        <f t="shared" si="32"/>
        <v>62.485949865699155</v>
      </c>
      <c r="D51" s="38">
        <f t="shared" si="32"/>
        <v>78.107437332123936</v>
      </c>
      <c r="E51" s="38">
        <f t="shared" si="32"/>
        <v>93.728924798548718</v>
      </c>
      <c r="F51" s="38">
        <f t="shared" si="32"/>
        <v>109.3504122649735</v>
      </c>
      <c r="G51" s="38">
        <f t="shared" si="32"/>
        <v>124.97189973139831</v>
      </c>
      <c r="H51" s="38">
        <f t="shared" si="32"/>
        <v>140.59338719782309</v>
      </c>
      <c r="I51" s="38">
        <f>(I50*3.6)/(4.185*($G$3-$G$4))</f>
        <v>156.21487466424787</v>
      </c>
      <c r="J51" s="38">
        <f t="shared" si="33"/>
        <v>171.83636213067268</v>
      </c>
      <c r="K51" s="38">
        <f t="shared" si="33"/>
        <v>187.45784959709744</v>
      </c>
      <c r="L51" s="38">
        <f t="shared" si="33"/>
        <v>203.07933706352225</v>
      </c>
      <c r="M51" s="38">
        <f t="shared" si="33"/>
        <v>218.700824529947</v>
      </c>
      <c r="N51" s="38">
        <f t="shared" si="33"/>
        <v>234.32231199637181</v>
      </c>
      <c r="O51" s="38">
        <f t="shared" si="33"/>
        <v>249.94379946279662</v>
      </c>
      <c r="P51" s="38">
        <f t="shared" si="33"/>
        <v>265.56528692922137</v>
      </c>
      <c r="Q51" s="38">
        <f t="shared" si="33"/>
        <v>281.18677439564618</v>
      </c>
      <c r="R51" s="38">
        <f t="shared" si="33"/>
        <v>296.80826186207094</v>
      </c>
      <c r="S51" s="38">
        <f t="shared" si="33"/>
        <v>312.42974932849575</v>
      </c>
      <c r="T51" s="38">
        <f t="shared" si="33"/>
        <v>343.67272426134537</v>
      </c>
      <c r="U51" s="38">
        <f t="shared" si="34"/>
        <v>359.29421172777006</v>
      </c>
      <c r="V51" s="38">
        <f t="shared" si="34"/>
        <v>374.91569919419487</v>
      </c>
      <c r="W51" s="38">
        <f t="shared" si="34"/>
        <v>390.53718666061968</v>
      </c>
      <c r="X51" s="38">
        <f t="shared" si="34"/>
        <v>406.15867412704449</v>
      </c>
      <c r="Y51" s="38">
        <f t="shared" si="34"/>
        <v>437.401649059894</v>
      </c>
      <c r="Z51" s="38">
        <f t="shared" si="34"/>
        <v>468.64462399274362</v>
      </c>
    </row>
    <row r="52" spans="1:26" ht="5.0999999999999996" customHeight="1" thickBot="1" x14ac:dyDescent="0.3"/>
    <row r="53" spans="1:26" ht="15" customHeight="1" x14ac:dyDescent="0.25">
      <c r="A53" s="88" t="s">
        <v>9</v>
      </c>
      <c r="B53" s="94">
        <v>10</v>
      </c>
      <c r="C53" s="48">
        <f t="shared" ref="C53:H66" si="35">$I53*(C$10/1000)</f>
        <v>199.19406267191869</v>
      </c>
      <c r="D53" s="49">
        <f t="shared" si="35"/>
        <v>248.99257833989836</v>
      </c>
      <c r="E53" s="49">
        <f t="shared" si="35"/>
        <v>298.79109400787803</v>
      </c>
      <c r="F53" s="49">
        <f t="shared" si="35"/>
        <v>348.58960967585767</v>
      </c>
      <c r="G53" s="49">
        <f t="shared" si="35"/>
        <v>398.38812534383737</v>
      </c>
      <c r="H53" s="49">
        <f t="shared" si="35"/>
        <v>448.18664101181707</v>
      </c>
      <c r="I53" s="49">
        <f>'Beregnet data'!U5</f>
        <v>497.98515667979672</v>
      </c>
      <c r="J53" s="49">
        <f t="shared" ref="J53:Z66" si="36">$I53*(J$10/1000)</f>
        <v>547.78367234777647</v>
      </c>
      <c r="K53" s="49">
        <f t="shared" si="36"/>
        <v>597.58218801575606</v>
      </c>
      <c r="L53" s="49">
        <f t="shared" si="36"/>
        <v>647.38070368373576</v>
      </c>
      <c r="M53" s="49">
        <f t="shared" si="36"/>
        <v>697.17921935171535</v>
      </c>
      <c r="N53" s="49">
        <f t="shared" si="36"/>
        <v>746.97773501969505</v>
      </c>
      <c r="O53" s="49">
        <f t="shared" si="36"/>
        <v>796.77625068767475</v>
      </c>
      <c r="P53" s="49">
        <f t="shared" si="36"/>
        <v>846.57476635565445</v>
      </c>
      <c r="Q53" s="49">
        <f t="shared" si="36"/>
        <v>896.37328202363415</v>
      </c>
      <c r="R53" s="49">
        <f t="shared" si="36"/>
        <v>946.17179769161373</v>
      </c>
      <c r="S53" s="49">
        <f t="shared" si="36"/>
        <v>995.97031335959343</v>
      </c>
      <c r="T53" s="49">
        <f t="shared" si="36"/>
        <v>1095.5673446955529</v>
      </c>
      <c r="U53" s="49">
        <f t="shared" si="36"/>
        <v>1145.3658603635324</v>
      </c>
      <c r="V53" s="49">
        <f t="shared" si="36"/>
        <v>1195.1643760315121</v>
      </c>
      <c r="W53" s="49">
        <f t="shared" si="36"/>
        <v>1244.9628916994918</v>
      </c>
      <c r="X53" s="49">
        <f t="shared" si="36"/>
        <v>1294.7614073674715</v>
      </c>
      <c r="Y53" s="49">
        <f t="shared" si="36"/>
        <v>1394.3584387034307</v>
      </c>
      <c r="Z53" s="49">
        <f t="shared" si="36"/>
        <v>1493.9554700393901</v>
      </c>
    </row>
    <row r="54" spans="1:26" ht="15.75" thickBot="1" x14ac:dyDescent="0.3">
      <c r="A54" s="89"/>
      <c r="B54" s="95"/>
      <c r="C54" s="47">
        <f t="shared" si="35"/>
        <v>17.134973133068279</v>
      </c>
      <c r="D54" s="38">
        <f t="shared" si="35"/>
        <v>21.418716416335347</v>
      </c>
      <c r="E54" s="38">
        <f t="shared" si="35"/>
        <v>25.702459699602414</v>
      </c>
      <c r="F54" s="38">
        <f t="shared" si="35"/>
        <v>29.986202982869482</v>
      </c>
      <c r="G54" s="38">
        <f t="shared" si="35"/>
        <v>34.269946266136557</v>
      </c>
      <c r="H54" s="38">
        <f t="shared" si="35"/>
        <v>38.553689549403622</v>
      </c>
      <c r="I54" s="38">
        <f>(I53*3.6)/(4.185*($G$3-$G$4))</f>
        <v>42.837432832670693</v>
      </c>
      <c r="J54" s="38">
        <f t="shared" si="36"/>
        <v>47.121176115937764</v>
      </c>
      <c r="K54" s="38">
        <f t="shared" si="36"/>
        <v>51.404919399204829</v>
      </c>
      <c r="L54" s="38">
        <f t="shared" si="36"/>
        <v>55.6886626824719</v>
      </c>
      <c r="M54" s="38">
        <f t="shared" si="36"/>
        <v>59.972405965738965</v>
      </c>
      <c r="N54" s="38">
        <f t="shared" si="36"/>
        <v>64.256149249006043</v>
      </c>
      <c r="O54" s="38">
        <f t="shared" si="36"/>
        <v>68.539892532273115</v>
      </c>
      <c r="P54" s="38">
        <f t="shared" si="36"/>
        <v>72.823635815540172</v>
      </c>
      <c r="Q54" s="38">
        <f t="shared" si="36"/>
        <v>77.107379098807243</v>
      </c>
      <c r="R54" s="38">
        <f t="shared" si="36"/>
        <v>81.391122382074315</v>
      </c>
      <c r="S54" s="38">
        <f t="shared" si="36"/>
        <v>85.674865665341386</v>
      </c>
      <c r="T54" s="38">
        <f t="shared" si="36"/>
        <v>94.242352231875529</v>
      </c>
      <c r="U54" s="38">
        <f t="shared" si="36"/>
        <v>98.526095515142586</v>
      </c>
      <c r="V54" s="38">
        <f t="shared" si="36"/>
        <v>102.80983879840966</v>
      </c>
      <c r="W54" s="38">
        <f t="shared" si="36"/>
        <v>107.09358208167673</v>
      </c>
      <c r="X54" s="38">
        <f t="shared" si="36"/>
        <v>111.3773253649438</v>
      </c>
      <c r="Y54" s="38">
        <f t="shared" si="36"/>
        <v>119.94481193147793</v>
      </c>
      <c r="Z54" s="38">
        <f t="shared" si="36"/>
        <v>128.51229849801209</v>
      </c>
    </row>
    <row r="55" spans="1:26" x14ac:dyDescent="0.25">
      <c r="A55" s="89"/>
      <c r="B55" s="94">
        <v>11</v>
      </c>
      <c r="C55" s="48">
        <f t="shared" si="35"/>
        <v>311.94253376987808</v>
      </c>
      <c r="D55" s="49">
        <f t="shared" si="35"/>
        <v>389.9281672123476</v>
      </c>
      <c r="E55" s="49">
        <f t="shared" si="35"/>
        <v>467.91380065481712</v>
      </c>
      <c r="F55" s="49">
        <f t="shared" si="35"/>
        <v>545.89943409728664</v>
      </c>
      <c r="G55" s="49">
        <f t="shared" si="35"/>
        <v>623.88506753975616</v>
      </c>
      <c r="H55" s="49">
        <f t="shared" si="35"/>
        <v>701.87070098222569</v>
      </c>
      <c r="I55" s="49">
        <f>'Beregnet data'!U6</f>
        <v>779.85633442469521</v>
      </c>
      <c r="J55" s="49">
        <f t="shared" si="36"/>
        <v>857.84196786716484</v>
      </c>
      <c r="K55" s="49">
        <f t="shared" si="36"/>
        <v>935.82760130963425</v>
      </c>
      <c r="L55" s="49">
        <f t="shared" si="36"/>
        <v>1013.8132347521038</v>
      </c>
      <c r="M55" s="49">
        <f t="shared" si="36"/>
        <v>1091.7988681945733</v>
      </c>
      <c r="N55" s="49">
        <f t="shared" si="36"/>
        <v>1169.7845016370429</v>
      </c>
      <c r="O55" s="49">
        <f t="shared" si="36"/>
        <v>1247.7701350795123</v>
      </c>
      <c r="P55" s="49">
        <f t="shared" si="36"/>
        <v>1325.7557685219817</v>
      </c>
      <c r="Q55" s="49">
        <f t="shared" si="36"/>
        <v>1403.7414019644514</v>
      </c>
      <c r="R55" s="49">
        <f t="shared" si="36"/>
        <v>1481.7270354069208</v>
      </c>
      <c r="S55" s="49">
        <f t="shared" si="36"/>
        <v>1559.7126688493904</v>
      </c>
      <c r="T55" s="49">
        <f t="shared" si="36"/>
        <v>1715.6839357343297</v>
      </c>
      <c r="U55" s="49">
        <f t="shared" si="36"/>
        <v>1793.6695691767989</v>
      </c>
      <c r="V55" s="49">
        <f t="shared" si="36"/>
        <v>1871.6552026192685</v>
      </c>
      <c r="W55" s="49">
        <f t="shared" si="36"/>
        <v>1949.6408360617379</v>
      </c>
      <c r="X55" s="49">
        <f t="shared" si="36"/>
        <v>2027.6264695042075</v>
      </c>
      <c r="Y55" s="49">
        <f t="shared" si="36"/>
        <v>2183.5977363891466</v>
      </c>
      <c r="Z55" s="49">
        <f t="shared" si="36"/>
        <v>2339.5690032740858</v>
      </c>
    </row>
    <row r="56" spans="1:26" ht="15.75" thickBot="1" x14ac:dyDescent="0.3">
      <c r="A56" s="89"/>
      <c r="B56" s="95"/>
      <c r="C56" s="47">
        <f t="shared" si="35"/>
        <v>26.833766345795965</v>
      </c>
      <c r="D56" s="38">
        <f t="shared" si="35"/>
        <v>33.542207932244956</v>
      </c>
      <c r="E56" s="38">
        <f t="shared" si="35"/>
        <v>40.250649518693947</v>
      </c>
      <c r="F56" s="38">
        <f t="shared" si="35"/>
        <v>46.959091105142939</v>
      </c>
      <c r="G56" s="38">
        <f t="shared" si="35"/>
        <v>53.66753269159193</v>
      </c>
      <c r="H56" s="38">
        <f t="shared" si="35"/>
        <v>60.375974278040921</v>
      </c>
      <c r="I56" s="38">
        <f>(I55*3.6)/(4.185*($G$3-$G$4))</f>
        <v>67.084415864489912</v>
      </c>
      <c r="J56" s="38">
        <f t="shared" si="36"/>
        <v>73.792857450938911</v>
      </c>
      <c r="K56" s="38">
        <f t="shared" si="36"/>
        <v>80.501299037387895</v>
      </c>
      <c r="L56" s="38">
        <f t="shared" si="36"/>
        <v>87.209740623836893</v>
      </c>
      <c r="M56" s="38">
        <f t="shared" si="36"/>
        <v>93.918182210285877</v>
      </c>
      <c r="N56" s="38">
        <f t="shared" si="36"/>
        <v>100.62662379673486</v>
      </c>
      <c r="O56" s="38">
        <f t="shared" si="36"/>
        <v>107.33506538318386</v>
      </c>
      <c r="P56" s="38">
        <f t="shared" si="36"/>
        <v>114.04350696963284</v>
      </c>
      <c r="Q56" s="38">
        <f t="shared" si="36"/>
        <v>120.75194855608184</v>
      </c>
      <c r="R56" s="38">
        <f t="shared" si="36"/>
        <v>127.46039014253083</v>
      </c>
      <c r="S56" s="38">
        <f t="shared" si="36"/>
        <v>134.16883172897982</v>
      </c>
      <c r="T56" s="38">
        <f t="shared" si="36"/>
        <v>147.58571490187782</v>
      </c>
      <c r="U56" s="38">
        <f t="shared" si="36"/>
        <v>154.29415648832679</v>
      </c>
      <c r="V56" s="38">
        <f t="shared" si="36"/>
        <v>161.00259807477579</v>
      </c>
      <c r="W56" s="38">
        <f t="shared" si="36"/>
        <v>167.71103966122479</v>
      </c>
      <c r="X56" s="38">
        <f t="shared" si="36"/>
        <v>174.41948124767379</v>
      </c>
      <c r="Y56" s="38">
        <f t="shared" si="36"/>
        <v>187.83636442057175</v>
      </c>
      <c r="Z56" s="38">
        <f t="shared" si="36"/>
        <v>201.25324759346972</v>
      </c>
    </row>
    <row r="57" spans="1:26" x14ac:dyDescent="0.25">
      <c r="A57" s="89"/>
      <c r="B57" s="94">
        <v>20</v>
      </c>
      <c r="C57" s="48">
        <f t="shared" si="35"/>
        <v>358.54931280945374</v>
      </c>
      <c r="D57" s="49">
        <f t="shared" si="35"/>
        <v>448.18664101181713</v>
      </c>
      <c r="E57" s="49">
        <f t="shared" si="35"/>
        <v>537.82396921418058</v>
      </c>
      <c r="F57" s="49">
        <f t="shared" si="35"/>
        <v>627.46129741654397</v>
      </c>
      <c r="G57" s="49">
        <f t="shared" si="35"/>
        <v>717.09862561890748</v>
      </c>
      <c r="H57" s="49">
        <f t="shared" si="35"/>
        <v>806.73595382127087</v>
      </c>
      <c r="I57" s="49">
        <f>'Beregnet data'!U7</f>
        <v>896.37328202363426</v>
      </c>
      <c r="J57" s="49">
        <f t="shared" si="36"/>
        <v>986.01061022599777</v>
      </c>
      <c r="K57" s="49">
        <f t="shared" si="36"/>
        <v>1075.6479384283612</v>
      </c>
      <c r="L57" s="49">
        <f t="shared" si="36"/>
        <v>1165.2852666307247</v>
      </c>
      <c r="M57" s="49">
        <f t="shared" si="36"/>
        <v>1254.9225948330879</v>
      </c>
      <c r="N57" s="49">
        <f t="shared" si="36"/>
        <v>1344.5599230354514</v>
      </c>
      <c r="O57" s="49">
        <f t="shared" si="36"/>
        <v>1434.197251237815</v>
      </c>
      <c r="P57" s="49">
        <f t="shared" si="36"/>
        <v>1523.8345794401782</v>
      </c>
      <c r="Q57" s="49">
        <f t="shared" si="36"/>
        <v>1613.4719076425417</v>
      </c>
      <c r="R57" s="49">
        <f t="shared" si="36"/>
        <v>1703.109235844905</v>
      </c>
      <c r="S57" s="49">
        <f t="shared" si="36"/>
        <v>1792.7465640472685</v>
      </c>
      <c r="T57" s="49">
        <f t="shared" si="36"/>
        <v>1972.0212204519955</v>
      </c>
      <c r="U57" s="49">
        <f t="shared" si="36"/>
        <v>2061.6585486543586</v>
      </c>
      <c r="V57" s="49">
        <f t="shared" si="36"/>
        <v>2151.2958768567223</v>
      </c>
      <c r="W57" s="49">
        <f t="shared" si="36"/>
        <v>2240.9332050590856</v>
      </c>
      <c r="X57" s="49">
        <f t="shared" si="36"/>
        <v>2330.5705332614493</v>
      </c>
      <c r="Y57" s="49">
        <f t="shared" si="36"/>
        <v>2509.8451896661759</v>
      </c>
      <c r="Z57" s="49">
        <f t="shared" si="36"/>
        <v>2689.1198460709029</v>
      </c>
    </row>
    <row r="58" spans="1:26" ht="15.75" thickBot="1" x14ac:dyDescent="0.3">
      <c r="A58" s="89"/>
      <c r="B58" s="95"/>
      <c r="C58" s="47">
        <f t="shared" si="35"/>
        <v>30.842951639522905</v>
      </c>
      <c r="D58" s="38">
        <f t="shared" si="35"/>
        <v>38.553689549403629</v>
      </c>
      <c r="E58" s="38">
        <f t="shared" si="35"/>
        <v>46.264427459284356</v>
      </c>
      <c r="F58" s="38">
        <f t="shared" si="35"/>
        <v>53.975165369165076</v>
      </c>
      <c r="G58" s="38">
        <f t="shared" si="35"/>
        <v>61.68590327904581</v>
      </c>
      <c r="H58" s="38">
        <f t="shared" si="35"/>
        <v>69.396641188926537</v>
      </c>
      <c r="I58" s="38">
        <f>(I57*3.6)/(4.185*($G$3-$G$4))</f>
        <v>77.107379098807257</v>
      </c>
      <c r="J58" s="38">
        <f t="shared" si="36"/>
        <v>84.818117008687992</v>
      </c>
      <c r="K58" s="38">
        <f t="shared" si="36"/>
        <v>92.528854918568712</v>
      </c>
      <c r="L58" s="38">
        <f t="shared" si="36"/>
        <v>100.23959282844943</v>
      </c>
      <c r="M58" s="38">
        <f t="shared" si="36"/>
        <v>107.95033073833015</v>
      </c>
      <c r="N58" s="38">
        <f t="shared" si="36"/>
        <v>115.66106864821089</v>
      </c>
      <c r="O58" s="38">
        <f t="shared" si="36"/>
        <v>123.37180655809162</v>
      </c>
      <c r="P58" s="38">
        <f t="shared" si="36"/>
        <v>131.08254446797233</v>
      </c>
      <c r="Q58" s="38">
        <f t="shared" si="36"/>
        <v>138.79328237785307</v>
      </c>
      <c r="R58" s="38">
        <f t="shared" si="36"/>
        <v>146.50402028773379</v>
      </c>
      <c r="S58" s="38">
        <f t="shared" si="36"/>
        <v>154.21475819761451</v>
      </c>
      <c r="T58" s="38">
        <f t="shared" si="36"/>
        <v>169.63623401737598</v>
      </c>
      <c r="U58" s="38">
        <f t="shared" si="36"/>
        <v>177.34697192725667</v>
      </c>
      <c r="V58" s="38">
        <f t="shared" si="36"/>
        <v>185.05770983713742</v>
      </c>
      <c r="W58" s="38">
        <f t="shared" si="36"/>
        <v>192.76844774701814</v>
      </c>
      <c r="X58" s="38">
        <f t="shared" si="36"/>
        <v>200.47918565689886</v>
      </c>
      <c r="Y58" s="38">
        <f t="shared" si="36"/>
        <v>215.9006614766603</v>
      </c>
      <c r="Z58" s="38">
        <f t="shared" si="36"/>
        <v>231.32213729642177</v>
      </c>
    </row>
    <row r="59" spans="1:26" x14ac:dyDescent="0.25">
      <c r="A59" s="89"/>
      <c r="B59" s="94">
        <v>21</v>
      </c>
      <c r="C59" s="48">
        <f t="shared" si="35"/>
        <v>471.20005921935865</v>
      </c>
      <c r="D59" s="49">
        <f t="shared" si="35"/>
        <v>589.00007402419828</v>
      </c>
      <c r="E59" s="49">
        <f t="shared" si="35"/>
        <v>706.80008882903792</v>
      </c>
      <c r="F59" s="49">
        <f t="shared" si="35"/>
        <v>824.60010363387755</v>
      </c>
      <c r="G59" s="49">
        <f t="shared" si="35"/>
        <v>942.4001184387173</v>
      </c>
      <c r="H59" s="49">
        <f t="shared" si="35"/>
        <v>1060.200133243557</v>
      </c>
      <c r="I59" s="49">
        <f>'Beregnet data'!U8</f>
        <v>1178.0001480483966</v>
      </c>
      <c r="J59" s="49">
        <f t="shared" si="36"/>
        <v>1295.8001628532363</v>
      </c>
      <c r="K59" s="49">
        <f t="shared" si="36"/>
        <v>1413.6001776580758</v>
      </c>
      <c r="L59" s="49">
        <f t="shared" si="36"/>
        <v>1531.4001924629156</v>
      </c>
      <c r="M59" s="49">
        <f t="shared" si="36"/>
        <v>1649.2002072677551</v>
      </c>
      <c r="N59" s="49">
        <f t="shared" si="36"/>
        <v>1767.0002220725949</v>
      </c>
      <c r="O59" s="49">
        <f t="shared" si="36"/>
        <v>1884.8002368774346</v>
      </c>
      <c r="P59" s="49">
        <f t="shared" si="36"/>
        <v>2002.6002516822741</v>
      </c>
      <c r="Q59" s="49">
        <f t="shared" si="36"/>
        <v>2120.4002664871141</v>
      </c>
      <c r="R59" s="49">
        <f t="shared" si="36"/>
        <v>2238.2002812919532</v>
      </c>
      <c r="S59" s="49">
        <f t="shared" si="36"/>
        <v>2356.0002960967931</v>
      </c>
      <c r="T59" s="49">
        <f t="shared" si="36"/>
        <v>2591.6003257064726</v>
      </c>
      <c r="U59" s="49">
        <f t="shared" si="36"/>
        <v>2709.4003405113117</v>
      </c>
      <c r="V59" s="49">
        <f t="shared" si="36"/>
        <v>2827.2003553161517</v>
      </c>
      <c r="W59" s="49">
        <f t="shared" si="36"/>
        <v>2945.0003701209916</v>
      </c>
      <c r="X59" s="49">
        <f t="shared" si="36"/>
        <v>3062.8003849258312</v>
      </c>
      <c r="Y59" s="49">
        <f t="shared" si="36"/>
        <v>3298.4004145355102</v>
      </c>
      <c r="Z59" s="49">
        <f t="shared" si="36"/>
        <v>3534.0004441451897</v>
      </c>
    </row>
    <row r="60" spans="1:26" ht="15.75" thickBot="1" x14ac:dyDescent="0.3">
      <c r="A60" s="89"/>
      <c r="B60" s="95"/>
      <c r="C60" s="47">
        <f t="shared" si="35"/>
        <v>40.533338427471726</v>
      </c>
      <c r="D60" s="38">
        <f t="shared" si="35"/>
        <v>50.666673034339652</v>
      </c>
      <c r="E60" s="38">
        <f t="shared" si="35"/>
        <v>60.800007641207579</v>
      </c>
      <c r="F60" s="38">
        <f t="shared" si="35"/>
        <v>70.933342248075505</v>
      </c>
      <c r="G60" s="38">
        <f t="shared" si="35"/>
        <v>81.066676854943452</v>
      </c>
      <c r="H60" s="38">
        <f t="shared" si="35"/>
        <v>91.200011461811371</v>
      </c>
      <c r="I60" s="38">
        <f>(I59*3.6)/(4.185*($G$3-$G$4))</f>
        <v>101.3333460686793</v>
      </c>
      <c r="J60" s="38">
        <f t="shared" si="36"/>
        <v>111.46668067554724</v>
      </c>
      <c r="K60" s="38">
        <f t="shared" si="36"/>
        <v>121.60001528241516</v>
      </c>
      <c r="L60" s="38">
        <f t="shared" si="36"/>
        <v>131.73334988928309</v>
      </c>
      <c r="M60" s="38">
        <f t="shared" si="36"/>
        <v>141.86668449615101</v>
      </c>
      <c r="N60" s="38">
        <f t="shared" si="36"/>
        <v>152.00001910301896</v>
      </c>
      <c r="O60" s="38">
        <f t="shared" si="36"/>
        <v>162.1333537098869</v>
      </c>
      <c r="P60" s="38">
        <f t="shared" si="36"/>
        <v>172.26668831675482</v>
      </c>
      <c r="Q60" s="38">
        <f t="shared" si="36"/>
        <v>182.40002292362274</v>
      </c>
      <c r="R60" s="38">
        <f t="shared" si="36"/>
        <v>192.53335753049066</v>
      </c>
      <c r="S60" s="38">
        <f t="shared" si="36"/>
        <v>202.66669213735861</v>
      </c>
      <c r="T60" s="38">
        <f t="shared" si="36"/>
        <v>222.93336135109448</v>
      </c>
      <c r="U60" s="38">
        <f t="shared" si="36"/>
        <v>233.06669595796239</v>
      </c>
      <c r="V60" s="38">
        <f t="shared" si="36"/>
        <v>243.20003056483031</v>
      </c>
      <c r="W60" s="38">
        <f t="shared" si="36"/>
        <v>253.33336517169826</v>
      </c>
      <c r="X60" s="38">
        <f t="shared" ref="U60:Z66" si="37">$I60*(X$10/1000)</f>
        <v>263.46669977856618</v>
      </c>
      <c r="Y60" s="38">
        <f t="shared" si="37"/>
        <v>283.73336899230202</v>
      </c>
      <c r="Z60" s="38">
        <f t="shared" si="37"/>
        <v>304.00003820603791</v>
      </c>
    </row>
    <row r="61" spans="1:26" x14ac:dyDescent="0.25">
      <c r="A61" s="89"/>
      <c r="B61" s="94">
        <v>22</v>
      </c>
      <c r="C61" s="48">
        <f t="shared" si="35"/>
        <v>609.59576130881908</v>
      </c>
      <c r="D61" s="49">
        <f t="shared" si="35"/>
        <v>761.99470163602382</v>
      </c>
      <c r="E61" s="49">
        <f t="shared" si="35"/>
        <v>914.39364196322856</v>
      </c>
      <c r="F61" s="49">
        <f t="shared" si="35"/>
        <v>1066.7925822904333</v>
      </c>
      <c r="G61" s="49">
        <f t="shared" si="35"/>
        <v>1219.1915226176382</v>
      </c>
      <c r="H61" s="49">
        <f t="shared" si="35"/>
        <v>1371.590462944843</v>
      </c>
      <c r="I61" s="49">
        <f>'Beregnet data'!U9</f>
        <v>1523.9894032720476</v>
      </c>
      <c r="J61" s="49">
        <f t="shared" si="36"/>
        <v>1676.3883435992525</v>
      </c>
      <c r="K61" s="49">
        <f t="shared" si="36"/>
        <v>1828.7872839264571</v>
      </c>
      <c r="L61" s="49">
        <f t="shared" si="36"/>
        <v>1981.186224253662</v>
      </c>
      <c r="M61" s="49">
        <f t="shared" si="36"/>
        <v>2133.5851645808666</v>
      </c>
      <c r="N61" s="49">
        <f t="shared" si="36"/>
        <v>2285.9841049080715</v>
      </c>
      <c r="O61" s="49">
        <f t="shared" si="36"/>
        <v>2438.3830452352763</v>
      </c>
      <c r="P61" s="49">
        <f t="shared" si="36"/>
        <v>2590.7819855624807</v>
      </c>
      <c r="Q61" s="49">
        <f t="shared" si="36"/>
        <v>2743.180925889686</v>
      </c>
      <c r="R61" s="49">
        <f t="shared" si="36"/>
        <v>2895.5798662168904</v>
      </c>
      <c r="S61" s="49">
        <f t="shared" si="36"/>
        <v>3047.9788065440953</v>
      </c>
      <c r="T61" s="49">
        <f t="shared" si="36"/>
        <v>3352.776687198505</v>
      </c>
      <c r="U61" s="49">
        <f t="shared" si="37"/>
        <v>3505.1756275257094</v>
      </c>
      <c r="V61" s="49">
        <f t="shared" si="37"/>
        <v>3657.5745678529142</v>
      </c>
      <c r="W61" s="49">
        <f t="shared" si="37"/>
        <v>3809.9735081801191</v>
      </c>
      <c r="X61" s="49">
        <f t="shared" si="37"/>
        <v>3962.372448507324</v>
      </c>
      <c r="Y61" s="49">
        <f t="shared" si="37"/>
        <v>4267.1703291617332</v>
      </c>
      <c r="Z61" s="49">
        <f t="shared" si="37"/>
        <v>4571.9682098161429</v>
      </c>
    </row>
    <row r="62" spans="1:26" ht="15.75" thickBot="1" x14ac:dyDescent="0.3">
      <c r="A62" s="89"/>
      <c r="B62" s="95"/>
      <c r="C62" s="47">
        <f t="shared" si="35"/>
        <v>52.43834505882316</v>
      </c>
      <c r="D62" s="38">
        <f t="shared" si="35"/>
        <v>65.547931323528942</v>
      </c>
      <c r="E62" s="38">
        <f t="shared" si="35"/>
        <v>78.657517588234725</v>
      </c>
      <c r="F62" s="38">
        <f t="shared" si="35"/>
        <v>91.767103852940508</v>
      </c>
      <c r="G62" s="38">
        <f t="shared" si="35"/>
        <v>104.87669011764632</v>
      </c>
      <c r="H62" s="38">
        <f t="shared" si="35"/>
        <v>117.9862763823521</v>
      </c>
      <c r="I62" s="38">
        <f>(I61*3.6)/(4.185*($G$3-$G$4))</f>
        <v>131.09586264705788</v>
      </c>
      <c r="J62" s="38">
        <f t="shared" si="36"/>
        <v>144.20544891176368</v>
      </c>
      <c r="K62" s="38">
        <f t="shared" si="36"/>
        <v>157.31503517646945</v>
      </c>
      <c r="L62" s="38">
        <f t="shared" si="36"/>
        <v>170.42462144117525</v>
      </c>
      <c r="M62" s="38">
        <f t="shared" si="36"/>
        <v>183.53420770588102</v>
      </c>
      <c r="N62" s="38">
        <f t="shared" si="36"/>
        <v>196.64379397058684</v>
      </c>
      <c r="O62" s="38">
        <f t="shared" si="36"/>
        <v>209.75338023529264</v>
      </c>
      <c r="P62" s="38">
        <f t="shared" si="36"/>
        <v>222.86296649999841</v>
      </c>
      <c r="Q62" s="38">
        <f t="shared" si="36"/>
        <v>235.9725527647042</v>
      </c>
      <c r="R62" s="38">
        <f t="shared" si="36"/>
        <v>249.08213902940997</v>
      </c>
      <c r="S62" s="38">
        <f t="shared" si="36"/>
        <v>262.19172529411577</v>
      </c>
      <c r="T62" s="38">
        <f t="shared" si="36"/>
        <v>288.41089782352736</v>
      </c>
      <c r="U62" s="38">
        <f t="shared" si="37"/>
        <v>301.5204840882331</v>
      </c>
      <c r="V62" s="38">
        <f t="shared" si="37"/>
        <v>314.6300703529389</v>
      </c>
      <c r="W62" s="38">
        <f t="shared" si="37"/>
        <v>327.7396566176447</v>
      </c>
      <c r="X62" s="38">
        <f t="shared" si="37"/>
        <v>340.8492428823505</v>
      </c>
      <c r="Y62" s="38">
        <f t="shared" si="37"/>
        <v>367.06841541176203</v>
      </c>
      <c r="Z62" s="38">
        <f t="shared" si="37"/>
        <v>393.28758794117368</v>
      </c>
    </row>
    <row r="63" spans="1:26" x14ac:dyDescent="0.25">
      <c r="A63" s="89"/>
      <c r="B63" s="94">
        <v>30</v>
      </c>
      <c r="C63" s="48">
        <f t="shared" si="35"/>
        <v>537.82396921418047</v>
      </c>
      <c r="D63" s="49">
        <f t="shared" si="35"/>
        <v>672.27996151772561</v>
      </c>
      <c r="E63" s="49">
        <f t="shared" si="35"/>
        <v>806.73595382127075</v>
      </c>
      <c r="F63" s="49">
        <f t="shared" si="35"/>
        <v>941.19194612481579</v>
      </c>
      <c r="G63" s="49">
        <f t="shared" si="35"/>
        <v>1075.6479384283609</v>
      </c>
      <c r="H63" s="49">
        <f t="shared" si="35"/>
        <v>1210.1039307319061</v>
      </c>
      <c r="I63" s="49">
        <f>'Beregnet data'!U10</f>
        <v>1344.5599230354512</v>
      </c>
      <c r="J63" s="49">
        <f t="shared" si="36"/>
        <v>1479.0159153389964</v>
      </c>
      <c r="K63" s="49">
        <f t="shared" si="36"/>
        <v>1613.4719076425415</v>
      </c>
      <c r="L63" s="49">
        <f t="shared" si="36"/>
        <v>1747.9278999460867</v>
      </c>
      <c r="M63" s="49">
        <f t="shared" si="36"/>
        <v>1882.3838922496316</v>
      </c>
      <c r="N63" s="49">
        <f t="shared" si="36"/>
        <v>2016.8398845531769</v>
      </c>
      <c r="O63" s="49">
        <f t="shared" si="36"/>
        <v>2151.2958768567219</v>
      </c>
      <c r="P63" s="49">
        <f t="shared" si="36"/>
        <v>2285.7518691602672</v>
      </c>
      <c r="Q63" s="49">
        <f t="shared" si="36"/>
        <v>2420.2078614638122</v>
      </c>
      <c r="R63" s="49">
        <f t="shared" si="36"/>
        <v>2554.6638537673571</v>
      </c>
      <c r="S63" s="49">
        <f t="shared" si="36"/>
        <v>2689.1198460709024</v>
      </c>
      <c r="T63" s="49">
        <f t="shared" si="36"/>
        <v>2958.0318306779927</v>
      </c>
      <c r="U63" s="49">
        <f t="shared" si="37"/>
        <v>3092.4878229815376</v>
      </c>
      <c r="V63" s="49">
        <f t="shared" si="37"/>
        <v>3226.943815285083</v>
      </c>
      <c r="W63" s="49">
        <f t="shared" si="37"/>
        <v>3361.3998075886279</v>
      </c>
      <c r="X63" s="49">
        <f t="shared" si="37"/>
        <v>3495.8557998921733</v>
      </c>
      <c r="Y63" s="49">
        <f t="shared" si="37"/>
        <v>3764.7677844992631</v>
      </c>
      <c r="Z63" s="49">
        <f t="shared" si="37"/>
        <v>4033.6797691063539</v>
      </c>
    </row>
    <row r="64" spans="1:26" ht="15.75" thickBot="1" x14ac:dyDescent="0.3">
      <c r="A64" s="89"/>
      <c r="B64" s="95"/>
      <c r="C64" s="47">
        <f t="shared" si="35"/>
        <v>46.264427459284349</v>
      </c>
      <c r="D64" s="38">
        <f t="shared" si="35"/>
        <v>57.830534324105436</v>
      </c>
      <c r="E64" s="38">
        <f t="shared" si="35"/>
        <v>69.396641188926523</v>
      </c>
      <c r="F64" s="38">
        <f t="shared" si="35"/>
        <v>80.962748053747603</v>
      </c>
      <c r="G64" s="38">
        <f t="shared" si="35"/>
        <v>92.528854918568697</v>
      </c>
      <c r="H64" s="38">
        <f t="shared" si="35"/>
        <v>104.09496178338979</v>
      </c>
      <c r="I64" s="38">
        <f>(I63*3.6)/(4.185*($G$3-$G$4))</f>
        <v>115.66106864821087</v>
      </c>
      <c r="J64" s="38">
        <f t="shared" si="36"/>
        <v>127.22717551303197</v>
      </c>
      <c r="K64" s="38">
        <f t="shared" si="36"/>
        <v>138.79328237785305</v>
      </c>
      <c r="L64" s="38">
        <f t="shared" si="36"/>
        <v>150.35938924267413</v>
      </c>
      <c r="M64" s="38">
        <f t="shared" si="36"/>
        <v>161.92549610749521</v>
      </c>
      <c r="N64" s="38">
        <f t="shared" si="36"/>
        <v>173.49160297231631</v>
      </c>
      <c r="O64" s="38">
        <f t="shared" si="36"/>
        <v>185.05770983713739</v>
      </c>
      <c r="P64" s="38">
        <f t="shared" si="36"/>
        <v>196.62381670195848</v>
      </c>
      <c r="Q64" s="38">
        <f t="shared" si="36"/>
        <v>208.18992356677958</v>
      </c>
      <c r="R64" s="38">
        <f t="shared" si="36"/>
        <v>219.75603043160064</v>
      </c>
      <c r="S64" s="38">
        <f t="shared" si="36"/>
        <v>231.32213729642174</v>
      </c>
      <c r="T64" s="38">
        <f t="shared" si="36"/>
        <v>254.45435102606393</v>
      </c>
      <c r="U64" s="38">
        <f t="shared" si="37"/>
        <v>266.02045789088498</v>
      </c>
      <c r="V64" s="38">
        <f t="shared" si="37"/>
        <v>277.58656475570609</v>
      </c>
      <c r="W64" s="38">
        <f t="shared" si="37"/>
        <v>289.1526716205272</v>
      </c>
      <c r="X64" s="38">
        <f t="shared" si="37"/>
        <v>300.71877848534825</v>
      </c>
      <c r="Y64" s="38">
        <f t="shared" si="37"/>
        <v>323.85099221499041</v>
      </c>
      <c r="Z64" s="38">
        <f t="shared" si="37"/>
        <v>346.98320594463263</v>
      </c>
    </row>
    <row r="65" spans="1:26" x14ac:dyDescent="0.25">
      <c r="A65" s="89"/>
      <c r="B65" s="94">
        <v>33</v>
      </c>
      <c r="C65" s="48">
        <f t="shared" si="35"/>
        <v>870.39704183550441</v>
      </c>
      <c r="D65" s="49">
        <f t="shared" si="35"/>
        <v>1087.9963022943805</v>
      </c>
      <c r="E65" s="49">
        <f t="shared" si="35"/>
        <v>1305.5955627532564</v>
      </c>
      <c r="F65" s="49">
        <f t="shared" si="35"/>
        <v>1523.1948232121326</v>
      </c>
      <c r="G65" s="49">
        <f t="shared" si="35"/>
        <v>1740.7940836710088</v>
      </c>
      <c r="H65" s="49">
        <f t="shared" si="35"/>
        <v>1958.393344129885</v>
      </c>
      <c r="I65" s="49">
        <f>'Beregnet data'!U11</f>
        <v>2175.992604588761</v>
      </c>
      <c r="J65" s="49">
        <f t="shared" si="36"/>
        <v>2393.5918650476374</v>
      </c>
      <c r="K65" s="49">
        <f t="shared" si="36"/>
        <v>2611.1911255065129</v>
      </c>
      <c r="L65" s="49">
        <f t="shared" si="36"/>
        <v>2828.7903859653893</v>
      </c>
      <c r="M65" s="49">
        <f t="shared" si="36"/>
        <v>3046.3896464242653</v>
      </c>
      <c r="N65" s="49">
        <f t="shared" si="36"/>
        <v>3263.9889068831417</v>
      </c>
      <c r="O65" s="49">
        <f t="shared" si="36"/>
        <v>3481.5881673420176</v>
      </c>
      <c r="P65" s="49">
        <f t="shared" si="36"/>
        <v>3699.1874278008936</v>
      </c>
      <c r="Q65" s="49">
        <f t="shared" si="36"/>
        <v>3916.78668825977</v>
      </c>
      <c r="R65" s="49">
        <f t="shared" si="36"/>
        <v>4134.3859487186455</v>
      </c>
      <c r="S65" s="49">
        <f t="shared" si="36"/>
        <v>4351.9852091775219</v>
      </c>
      <c r="T65" s="49">
        <f t="shared" si="36"/>
        <v>4787.1837300952748</v>
      </c>
      <c r="U65" s="49">
        <f t="shared" si="37"/>
        <v>5004.7829905541503</v>
      </c>
      <c r="V65" s="49">
        <f t="shared" si="37"/>
        <v>5222.3822510130258</v>
      </c>
      <c r="W65" s="49">
        <f t="shared" si="37"/>
        <v>5439.9815114719022</v>
      </c>
      <c r="X65" s="49">
        <f t="shared" si="37"/>
        <v>5657.5807719307786</v>
      </c>
      <c r="Y65" s="49">
        <f t="shared" si="37"/>
        <v>6092.7792928485305</v>
      </c>
      <c r="Z65" s="49">
        <f t="shared" si="37"/>
        <v>6527.9778137662834</v>
      </c>
    </row>
    <row r="66" spans="1:26" ht="15.75" thickBot="1" x14ac:dyDescent="0.3">
      <c r="A66" s="90"/>
      <c r="B66" s="95"/>
      <c r="C66" s="47">
        <f t="shared" si="35"/>
        <v>74.872863813806845</v>
      </c>
      <c r="D66" s="38">
        <f t="shared" si="35"/>
        <v>93.591079767258549</v>
      </c>
      <c r="E66" s="38">
        <f t="shared" si="35"/>
        <v>112.30929572071025</v>
      </c>
      <c r="F66" s="38">
        <f t="shared" si="35"/>
        <v>131.02751167416196</v>
      </c>
      <c r="G66" s="38">
        <f t="shared" si="35"/>
        <v>149.74572762761369</v>
      </c>
      <c r="H66" s="38">
        <f t="shared" si="35"/>
        <v>168.46394358106539</v>
      </c>
      <c r="I66" s="38">
        <f>(I65*3.6)/(4.185*($G$3-$G$4))</f>
        <v>187.1821595345171</v>
      </c>
      <c r="J66" s="38">
        <f t="shared" si="36"/>
        <v>205.90037548796883</v>
      </c>
      <c r="K66" s="38">
        <f t="shared" si="36"/>
        <v>224.61859144142051</v>
      </c>
      <c r="L66" s="38">
        <f t="shared" si="36"/>
        <v>243.33680739487224</v>
      </c>
      <c r="M66" s="38">
        <f t="shared" si="36"/>
        <v>262.05502334832391</v>
      </c>
      <c r="N66" s="38">
        <f t="shared" si="36"/>
        <v>280.77323930177567</v>
      </c>
      <c r="O66" s="38">
        <f t="shared" si="36"/>
        <v>299.49145525522738</v>
      </c>
      <c r="P66" s="38">
        <f t="shared" si="36"/>
        <v>318.20967120867908</v>
      </c>
      <c r="Q66" s="38">
        <f t="shared" si="36"/>
        <v>336.92788716213079</v>
      </c>
      <c r="R66" s="38">
        <f t="shared" si="36"/>
        <v>355.64610311558249</v>
      </c>
      <c r="S66" s="38">
        <f t="shared" si="36"/>
        <v>374.3643190690342</v>
      </c>
      <c r="T66" s="38">
        <f t="shared" si="36"/>
        <v>411.80075097593766</v>
      </c>
      <c r="U66" s="38">
        <f t="shared" si="37"/>
        <v>430.51896692938931</v>
      </c>
      <c r="V66" s="38">
        <f t="shared" si="37"/>
        <v>449.23718288284101</v>
      </c>
      <c r="W66" s="38">
        <f t="shared" si="37"/>
        <v>467.95539883629272</v>
      </c>
      <c r="X66" s="38">
        <f t="shared" si="37"/>
        <v>486.67361478974448</v>
      </c>
      <c r="Y66" s="38">
        <f t="shared" si="37"/>
        <v>524.11004669664783</v>
      </c>
      <c r="Z66" s="38">
        <f t="shared" si="37"/>
        <v>561.54647860355135</v>
      </c>
    </row>
    <row r="67" spans="1:26" ht="5.0999999999999996" customHeight="1" thickBot="1" x14ac:dyDescent="0.3"/>
    <row r="68" spans="1:26" ht="15" customHeight="1" x14ac:dyDescent="0.25">
      <c r="A68" s="88" t="s">
        <v>8</v>
      </c>
      <c r="B68" s="94">
        <v>10</v>
      </c>
      <c r="C68" s="48">
        <f t="shared" ref="C68:H81" si="38">$I68*(C$10/1000)</f>
        <v>232.79282595003849</v>
      </c>
      <c r="D68" s="49">
        <f t="shared" si="38"/>
        <v>290.99103243754809</v>
      </c>
      <c r="E68" s="49">
        <f t="shared" si="38"/>
        <v>349.18923892505768</v>
      </c>
      <c r="F68" s="49">
        <f t="shared" si="38"/>
        <v>407.38744541256727</v>
      </c>
      <c r="G68" s="49">
        <f t="shared" si="38"/>
        <v>465.58565190007698</v>
      </c>
      <c r="H68" s="49">
        <f t="shared" si="38"/>
        <v>523.78385838758652</v>
      </c>
      <c r="I68" s="49">
        <f>'Beregnet data'!V5</f>
        <v>581.98206487509617</v>
      </c>
      <c r="J68" s="49">
        <f t="shared" ref="J68:Z81" si="39">$I68*(J$10/1000)</f>
        <v>640.18027136260582</v>
      </c>
      <c r="K68" s="49">
        <f t="shared" si="39"/>
        <v>698.37847785011536</v>
      </c>
      <c r="L68" s="49">
        <f t="shared" si="39"/>
        <v>756.57668433762501</v>
      </c>
      <c r="M68" s="49">
        <f t="shared" si="39"/>
        <v>814.77489082513455</v>
      </c>
      <c r="N68" s="49">
        <f t="shared" si="39"/>
        <v>872.97309731264431</v>
      </c>
      <c r="O68" s="49">
        <f t="shared" si="39"/>
        <v>931.17130380015396</v>
      </c>
      <c r="P68" s="49">
        <f t="shared" si="39"/>
        <v>989.3695102876635</v>
      </c>
      <c r="Q68" s="49">
        <f t="shared" si="39"/>
        <v>1047.567716775173</v>
      </c>
      <c r="R68" s="49">
        <f t="shared" si="39"/>
        <v>1105.7659232626827</v>
      </c>
      <c r="S68" s="49">
        <f t="shared" si="39"/>
        <v>1163.9641297501923</v>
      </c>
      <c r="T68" s="49">
        <f t="shared" si="39"/>
        <v>1280.3605427252116</v>
      </c>
      <c r="U68" s="49">
        <f t="shared" si="39"/>
        <v>1338.5587492127211</v>
      </c>
      <c r="V68" s="49">
        <f t="shared" si="39"/>
        <v>1396.7569557002307</v>
      </c>
      <c r="W68" s="49">
        <f t="shared" si="39"/>
        <v>1454.9551621877404</v>
      </c>
      <c r="X68" s="49">
        <f t="shared" si="39"/>
        <v>1513.15336867525</v>
      </c>
      <c r="Y68" s="49">
        <f t="shared" si="39"/>
        <v>1629.5497816502691</v>
      </c>
      <c r="Z68" s="49">
        <f t="shared" si="39"/>
        <v>1745.9461946252886</v>
      </c>
    </row>
    <row r="69" spans="1:26" ht="15.75" thickBot="1" x14ac:dyDescent="0.3">
      <c r="A69" s="89"/>
      <c r="B69" s="95"/>
      <c r="C69" s="47">
        <f t="shared" si="38"/>
        <v>20.02518932903557</v>
      </c>
      <c r="D69" s="38">
        <f t="shared" si="38"/>
        <v>25.031486661294462</v>
      </c>
      <c r="E69" s="38">
        <f t="shared" si="38"/>
        <v>30.037783993553354</v>
      </c>
      <c r="F69" s="38">
        <f t="shared" si="38"/>
        <v>35.044081325812243</v>
      </c>
      <c r="G69" s="38">
        <f t="shared" si="38"/>
        <v>40.050378658071139</v>
      </c>
      <c r="H69" s="38">
        <f t="shared" si="38"/>
        <v>45.056675990330035</v>
      </c>
      <c r="I69" s="38">
        <f>(I68*3.6)/(4.185*($G$3-$G$4))</f>
        <v>50.062973322588924</v>
      </c>
      <c r="J69" s="38">
        <f t="shared" si="39"/>
        <v>55.06927065484782</v>
      </c>
      <c r="K69" s="38">
        <f t="shared" si="39"/>
        <v>60.075567987106709</v>
      </c>
      <c r="L69" s="38">
        <f t="shared" si="39"/>
        <v>65.081865319365605</v>
      </c>
      <c r="M69" s="38">
        <f t="shared" si="39"/>
        <v>70.088162651624486</v>
      </c>
      <c r="N69" s="38">
        <f t="shared" si="39"/>
        <v>75.094459983883382</v>
      </c>
      <c r="O69" s="38">
        <f t="shared" si="39"/>
        <v>80.100757316142278</v>
      </c>
      <c r="P69" s="38">
        <f t="shared" si="39"/>
        <v>85.107054648401174</v>
      </c>
      <c r="Q69" s="38">
        <f t="shared" si="39"/>
        <v>90.11335198066007</v>
      </c>
      <c r="R69" s="38">
        <f t="shared" si="39"/>
        <v>95.119649312918952</v>
      </c>
      <c r="S69" s="38">
        <f t="shared" si="39"/>
        <v>100.12594664517785</v>
      </c>
      <c r="T69" s="38">
        <f t="shared" si="39"/>
        <v>110.13854130969564</v>
      </c>
      <c r="U69" s="38">
        <f t="shared" si="39"/>
        <v>115.14483864195452</v>
      </c>
      <c r="V69" s="38">
        <f t="shared" si="39"/>
        <v>120.15113597421342</v>
      </c>
      <c r="W69" s="38">
        <f t="shared" si="39"/>
        <v>125.15743330647231</v>
      </c>
      <c r="X69" s="38">
        <f t="shared" si="39"/>
        <v>130.16373063873121</v>
      </c>
      <c r="Y69" s="38">
        <f t="shared" si="39"/>
        <v>140.17632530324897</v>
      </c>
      <c r="Z69" s="38">
        <f t="shared" si="39"/>
        <v>150.18891996776676</v>
      </c>
    </row>
    <row r="70" spans="1:26" x14ac:dyDescent="0.25">
      <c r="A70" s="89"/>
      <c r="B70" s="94">
        <v>11</v>
      </c>
      <c r="C70" s="48">
        <f t="shared" si="38"/>
        <v>363.20195329849435</v>
      </c>
      <c r="D70" s="49">
        <f t="shared" si="38"/>
        <v>454.00244162311787</v>
      </c>
      <c r="E70" s="49">
        <f t="shared" si="38"/>
        <v>544.8029299477414</v>
      </c>
      <c r="F70" s="49">
        <f t="shared" si="38"/>
        <v>635.60341827236493</v>
      </c>
      <c r="G70" s="49">
        <f t="shared" si="38"/>
        <v>726.40390659698869</v>
      </c>
      <c r="H70" s="49">
        <f t="shared" si="38"/>
        <v>817.20439492161222</v>
      </c>
      <c r="I70" s="49">
        <f>'Beregnet data'!V6</f>
        <v>908.00488324623575</v>
      </c>
      <c r="J70" s="49">
        <f t="shared" si="39"/>
        <v>998.80537157085939</v>
      </c>
      <c r="K70" s="49">
        <f t="shared" si="39"/>
        <v>1089.6058598954828</v>
      </c>
      <c r="L70" s="49">
        <f t="shared" si="39"/>
        <v>1180.4063482201066</v>
      </c>
      <c r="M70" s="49">
        <f t="shared" si="39"/>
        <v>1271.2068365447299</v>
      </c>
      <c r="N70" s="49">
        <f t="shared" si="39"/>
        <v>1362.0073248693536</v>
      </c>
      <c r="O70" s="49">
        <f t="shared" si="39"/>
        <v>1452.8078131939774</v>
      </c>
      <c r="P70" s="49">
        <f t="shared" si="39"/>
        <v>1543.6083015186007</v>
      </c>
      <c r="Q70" s="49">
        <f t="shared" si="39"/>
        <v>1634.4087898432244</v>
      </c>
      <c r="R70" s="49">
        <f t="shared" si="39"/>
        <v>1725.2092781678477</v>
      </c>
      <c r="S70" s="49">
        <f t="shared" si="39"/>
        <v>1816.0097664924715</v>
      </c>
      <c r="T70" s="49">
        <f t="shared" si="39"/>
        <v>1997.6107431417188</v>
      </c>
      <c r="U70" s="49">
        <f t="shared" si="39"/>
        <v>2088.4112314663421</v>
      </c>
      <c r="V70" s="49">
        <f t="shared" si="39"/>
        <v>2179.2117197909656</v>
      </c>
      <c r="W70" s="49">
        <f t="shared" si="39"/>
        <v>2270.0122081155896</v>
      </c>
      <c r="X70" s="49">
        <f t="shared" si="39"/>
        <v>2360.8126964402131</v>
      </c>
      <c r="Y70" s="49">
        <f t="shared" si="39"/>
        <v>2542.4136730894597</v>
      </c>
      <c r="Z70" s="49">
        <f t="shared" si="39"/>
        <v>2724.0146497387072</v>
      </c>
    </row>
    <row r="71" spans="1:26" ht="15.75" thickBot="1" x14ac:dyDescent="0.3">
      <c r="A71" s="89"/>
      <c r="B71" s="95"/>
      <c r="C71" s="47">
        <f t="shared" si="38"/>
        <v>31.24317877836511</v>
      </c>
      <c r="D71" s="38">
        <f t="shared" si="38"/>
        <v>39.053973472956386</v>
      </c>
      <c r="E71" s="38">
        <f t="shared" si="38"/>
        <v>46.864768167547659</v>
      </c>
      <c r="F71" s="38">
        <f t="shared" si="38"/>
        <v>54.675562862138939</v>
      </c>
      <c r="G71" s="38">
        <f t="shared" si="38"/>
        <v>62.486357556730219</v>
      </c>
      <c r="H71" s="38">
        <f t="shared" si="38"/>
        <v>70.297152251321492</v>
      </c>
      <c r="I71" s="38">
        <f>(I70*3.6)/(4.185*($G$3-$G$4))</f>
        <v>78.107946945912772</v>
      </c>
      <c r="J71" s="38">
        <f t="shared" si="39"/>
        <v>85.918741640504052</v>
      </c>
      <c r="K71" s="38">
        <f t="shared" si="39"/>
        <v>93.729536335095318</v>
      </c>
      <c r="L71" s="38">
        <f t="shared" si="39"/>
        <v>101.54033102968661</v>
      </c>
      <c r="M71" s="38">
        <f t="shared" si="39"/>
        <v>109.35112572427788</v>
      </c>
      <c r="N71" s="38">
        <f t="shared" si="39"/>
        <v>117.16192041886916</v>
      </c>
      <c r="O71" s="38">
        <f t="shared" si="39"/>
        <v>124.97271511346044</v>
      </c>
      <c r="P71" s="38">
        <f t="shared" si="39"/>
        <v>132.78350980805172</v>
      </c>
      <c r="Q71" s="38">
        <f t="shared" si="39"/>
        <v>140.59430450264298</v>
      </c>
      <c r="R71" s="38">
        <f t="shared" si="39"/>
        <v>148.40509919723425</v>
      </c>
      <c r="S71" s="38">
        <f t="shared" si="39"/>
        <v>156.21589389182554</v>
      </c>
      <c r="T71" s="38">
        <f t="shared" si="39"/>
        <v>171.8374832810081</v>
      </c>
      <c r="U71" s="38">
        <f t="shared" si="39"/>
        <v>179.64827797559937</v>
      </c>
      <c r="V71" s="38">
        <f t="shared" si="39"/>
        <v>187.45907267019064</v>
      </c>
      <c r="W71" s="38">
        <f t="shared" si="39"/>
        <v>195.26986736478193</v>
      </c>
      <c r="X71" s="38">
        <f t="shared" si="39"/>
        <v>203.08066205937322</v>
      </c>
      <c r="Y71" s="38">
        <f t="shared" si="39"/>
        <v>218.70225144855576</v>
      </c>
      <c r="Z71" s="38">
        <f t="shared" si="39"/>
        <v>234.32384083773832</v>
      </c>
    </row>
    <row r="72" spans="1:26" x14ac:dyDescent="0.25">
      <c r="A72" s="89"/>
      <c r="B72" s="94">
        <v>20</v>
      </c>
      <c r="C72" s="48">
        <f t="shared" si="38"/>
        <v>419.02708671006923</v>
      </c>
      <c r="D72" s="49">
        <f t="shared" si="38"/>
        <v>523.78385838758652</v>
      </c>
      <c r="E72" s="49">
        <f t="shared" si="38"/>
        <v>628.54063006510376</v>
      </c>
      <c r="F72" s="49">
        <f t="shared" si="38"/>
        <v>733.2974017426211</v>
      </c>
      <c r="G72" s="49">
        <f t="shared" si="38"/>
        <v>838.05417342013845</v>
      </c>
      <c r="H72" s="49">
        <f t="shared" si="38"/>
        <v>942.8109450976558</v>
      </c>
      <c r="I72" s="49">
        <f>'Beregnet data'!V7</f>
        <v>1047.567716775173</v>
      </c>
      <c r="J72" s="49">
        <f t="shared" si="39"/>
        <v>1152.3244884526905</v>
      </c>
      <c r="K72" s="49">
        <f t="shared" si="39"/>
        <v>1257.0812601302075</v>
      </c>
      <c r="L72" s="49">
        <f t="shared" si="39"/>
        <v>1361.838031807725</v>
      </c>
      <c r="M72" s="49">
        <f t="shared" si="39"/>
        <v>1466.5948034852422</v>
      </c>
      <c r="N72" s="49">
        <f t="shared" si="39"/>
        <v>1571.3515751627597</v>
      </c>
      <c r="O72" s="49">
        <f t="shared" si="39"/>
        <v>1676.1083468402769</v>
      </c>
      <c r="P72" s="49">
        <f t="shared" si="39"/>
        <v>1780.8651185177941</v>
      </c>
      <c r="Q72" s="49">
        <f t="shared" si="39"/>
        <v>1885.6218901953116</v>
      </c>
      <c r="R72" s="49">
        <f t="shared" si="39"/>
        <v>1990.3786618728286</v>
      </c>
      <c r="S72" s="49">
        <f t="shared" si="39"/>
        <v>2095.1354335503461</v>
      </c>
      <c r="T72" s="49">
        <f t="shared" si="39"/>
        <v>2304.648976905381</v>
      </c>
      <c r="U72" s="49">
        <f t="shared" si="39"/>
        <v>2409.405748582898</v>
      </c>
      <c r="V72" s="49">
        <f t="shared" si="39"/>
        <v>2514.162520260415</v>
      </c>
      <c r="W72" s="49">
        <f t="shared" si="39"/>
        <v>2618.9192919379325</v>
      </c>
      <c r="X72" s="49">
        <f t="shared" si="39"/>
        <v>2723.6760636154499</v>
      </c>
      <c r="Y72" s="49">
        <f t="shared" si="39"/>
        <v>2933.1896069704844</v>
      </c>
      <c r="Z72" s="49">
        <f t="shared" si="39"/>
        <v>3142.7031503255193</v>
      </c>
    </row>
    <row r="73" spans="1:26" ht="15.75" thickBot="1" x14ac:dyDescent="0.3">
      <c r="A73" s="89"/>
      <c r="B73" s="95"/>
      <c r="C73" s="47">
        <f t="shared" si="38"/>
        <v>36.045340792264028</v>
      </c>
      <c r="D73" s="38">
        <f t="shared" si="38"/>
        <v>45.056675990330035</v>
      </c>
      <c r="E73" s="38">
        <f t="shared" si="38"/>
        <v>54.068011188396042</v>
      </c>
      <c r="F73" s="38">
        <f t="shared" si="38"/>
        <v>63.079346386462042</v>
      </c>
      <c r="G73" s="38">
        <f t="shared" si="38"/>
        <v>72.090681584528056</v>
      </c>
      <c r="H73" s="38">
        <f t="shared" si="38"/>
        <v>81.102016782594063</v>
      </c>
      <c r="I73" s="38">
        <f>(I72*3.6)/(4.185*($G$3-$G$4))</f>
        <v>90.11335198066007</v>
      </c>
      <c r="J73" s="38">
        <f t="shared" si="39"/>
        <v>99.124687178726091</v>
      </c>
      <c r="K73" s="38">
        <f t="shared" si="39"/>
        <v>108.13602237679208</v>
      </c>
      <c r="L73" s="38">
        <f t="shared" si="39"/>
        <v>117.14735757485809</v>
      </c>
      <c r="M73" s="38">
        <f t="shared" si="39"/>
        <v>126.15869277292408</v>
      </c>
      <c r="N73" s="38">
        <f t="shared" si="39"/>
        <v>135.17002797099011</v>
      </c>
      <c r="O73" s="38">
        <f t="shared" si="39"/>
        <v>144.18136316905611</v>
      </c>
      <c r="P73" s="38">
        <f t="shared" si="39"/>
        <v>153.19269836712212</v>
      </c>
      <c r="Q73" s="38">
        <f t="shared" si="39"/>
        <v>162.20403356518813</v>
      </c>
      <c r="R73" s="38">
        <f t="shared" si="39"/>
        <v>171.21536876325413</v>
      </c>
      <c r="S73" s="38">
        <f t="shared" si="39"/>
        <v>180.22670396132014</v>
      </c>
      <c r="T73" s="38">
        <f t="shared" si="39"/>
        <v>198.24937435745218</v>
      </c>
      <c r="U73" s="38">
        <f t="shared" si="39"/>
        <v>207.26070955551813</v>
      </c>
      <c r="V73" s="38">
        <f t="shared" si="39"/>
        <v>216.27204475358417</v>
      </c>
      <c r="W73" s="38">
        <f t="shared" si="39"/>
        <v>225.28337995165018</v>
      </c>
      <c r="X73" s="38">
        <f t="shared" si="39"/>
        <v>234.29471514971618</v>
      </c>
      <c r="Y73" s="38">
        <f t="shared" si="39"/>
        <v>252.31738554584817</v>
      </c>
      <c r="Z73" s="38">
        <f t="shared" si="39"/>
        <v>270.34005594198021</v>
      </c>
    </row>
    <row r="74" spans="1:26" x14ac:dyDescent="0.25">
      <c r="A74" s="89"/>
      <c r="B74" s="94">
        <v>21</v>
      </c>
      <c r="C74" s="48">
        <f t="shared" si="38"/>
        <v>541.19629021434798</v>
      </c>
      <c r="D74" s="49">
        <f t="shared" si="38"/>
        <v>676.49536276793492</v>
      </c>
      <c r="E74" s="49">
        <f t="shared" si="38"/>
        <v>811.79443532152186</v>
      </c>
      <c r="F74" s="49">
        <f t="shared" si="38"/>
        <v>947.0935078751088</v>
      </c>
      <c r="G74" s="49">
        <f t="shared" si="38"/>
        <v>1082.392580428696</v>
      </c>
      <c r="H74" s="49">
        <f t="shared" si="38"/>
        <v>1217.6916529822829</v>
      </c>
      <c r="I74" s="49">
        <f>'Beregnet data'!V8</f>
        <v>1352.9907255358698</v>
      </c>
      <c r="J74" s="49">
        <f t="shared" si="39"/>
        <v>1488.289798089457</v>
      </c>
      <c r="K74" s="49">
        <f t="shared" si="39"/>
        <v>1623.5888706430437</v>
      </c>
      <c r="L74" s="49">
        <f t="shared" si="39"/>
        <v>1758.8879431966309</v>
      </c>
      <c r="M74" s="49">
        <f t="shared" si="39"/>
        <v>1894.1870157502176</v>
      </c>
      <c r="N74" s="49">
        <f t="shared" si="39"/>
        <v>2029.4860883038048</v>
      </c>
      <c r="O74" s="49">
        <f t="shared" si="39"/>
        <v>2164.7851608573919</v>
      </c>
      <c r="P74" s="49">
        <f t="shared" si="39"/>
        <v>2300.0842334109789</v>
      </c>
      <c r="Q74" s="49">
        <f t="shared" si="39"/>
        <v>2435.3833059645658</v>
      </c>
      <c r="R74" s="49">
        <f t="shared" si="39"/>
        <v>2570.6823785181527</v>
      </c>
      <c r="S74" s="49">
        <f t="shared" si="39"/>
        <v>2705.9814510717397</v>
      </c>
      <c r="T74" s="49">
        <f t="shared" si="39"/>
        <v>2976.579596178914</v>
      </c>
      <c r="U74" s="49">
        <f t="shared" si="39"/>
        <v>3111.8786687325005</v>
      </c>
      <c r="V74" s="49">
        <f t="shared" si="39"/>
        <v>3247.1777412860874</v>
      </c>
      <c r="W74" s="49">
        <f t="shared" si="39"/>
        <v>3382.4768138396748</v>
      </c>
      <c r="X74" s="49">
        <f t="shared" si="39"/>
        <v>3517.7758863932618</v>
      </c>
      <c r="Y74" s="49">
        <f t="shared" si="39"/>
        <v>3788.3740315004352</v>
      </c>
      <c r="Z74" s="49">
        <f t="shared" si="39"/>
        <v>4058.9721766076095</v>
      </c>
    </row>
    <row r="75" spans="1:26" ht="15.75" thickBot="1" x14ac:dyDescent="0.3">
      <c r="A75" s="89"/>
      <c r="B75" s="95"/>
      <c r="C75" s="47">
        <f t="shared" si="38"/>
        <v>46.554519588331019</v>
      </c>
      <c r="D75" s="38">
        <f t="shared" si="38"/>
        <v>58.19314948541377</v>
      </c>
      <c r="E75" s="38">
        <f t="shared" si="38"/>
        <v>69.831779382496521</v>
      </c>
      <c r="F75" s="38">
        <f t="shared" si="38"/>
        <v>81.470409279579272</v>
      </c>
      <c r="G75" s="38">
        <f t="shared" si="38"/>
        <v>93.109039176662037</v>
      </c>
      <c r="H75" s="38">
        <f t="shared" si="38"/>
        <v>104.74766907374479</v>
      </c>
      <c r="I75" s="38">
        <f>(I74*3.6)/(4.185*($G$3-$G$4))</f>
        <v>116.38629897082754</v>
      </c>
      <c r="J75" s="38">
        <f t="shared" si="39"/>
        <v>128.02492886791029</v>
      </c>
      <c r="K75" s="38">
        <f t="shared" si="39"/>
        <v>139.66355876499304</v>
      </c>
      <c r="L75" s="38">
        <f t="shared" si="39"/>
        <v>151.30218866207579</v>
      </c>
      <c r="M75" s="38">
        <f t="shared" si="39"/>
        <v>162.94081855915854</v>
      </c>
      <c r="N75" s="38">
        <f t="shared" si="39"/>
        <v>174.57944845624132</v>
      </c>
      <c r="O75" s="38">
        <f t="shared" si="39"/>
        <v>186.21807835332407</v>
      </c>
      <c r="P75" s="38">
        <f t="shared" si="39"/>
        <v>197.85670825040683</v>
      </c>
      <c r="Q75" s="38">
        <f t="shared" si="39"/>
        <v>209.49533814748958</v>
      </c>
      <c r="R75" s="38">
        <f t="shared" si="39"/>
        <v>221.13396804457233</v>
      </c>
      <c r="S75" s="38">
        <f t="shared" si="39"/>
        <v>232.77259794165508</v>
      </c>
      <c r="T75" s="38">
        <f t="shared" si="39"/>
        <v>256.04985773582058</v>
      </c>
      <c r="U75" s="38">
        <f t="shared" si="39"/>
        <v>267.68848763290333</v>
      </c>
      <c r="V75" s="38">
        <f t="shared" si="39"/>
        <v>279.32711752998608</v>
      </c>
      <c r="W75" s="38">
        <f t="shared" si="39"/>
        <v>290.96574742706883</v>
      </c>
      <c r="X75" s="38">
        <f t="shared" si="39"/>
        <v>302.60437732415159</v>
      </c>
      <c r="Y75" s="38">
        <f t="shared" ref="U75:Z81" si="40">$I75*(Y$10/1000)</f>
        <v>325.88163711831709</v>
      </c>
      <c r="Z75" s="38">
        <f t="shared" si="40"/>
        <v>349.15889691248265</v>
      </c>
    </row>
    <row r="76" spans="1:26" x14ac:dyDescent="0.25">
      <c r="A76" s="89"/>
      <c r="B76" s="94">
        <v>22</v>
      </c>
      <c r="C76" s="48">
        <f t="shared" si="38"/>
        <v>701.57741878528577</v>
      </c>
      <c r="D76" s="49">
        <f t="shared" si="38"/>
        <v>876.97177348160722</v>
      </c>
      <c r="E76" s="49">
        <f t="shared" si="38"/>
        <v>1052.3661281779287</v>
      </c>
      <c r="F76" s="49">
        <f t="shared" si="38"/>
        <v>1227.7604828742501</v>
      </c>
      <c r="G76" s="49">
        <f t="shared" si="38"/>
        <v>1403.1548375705715</v>
      </c>
      <c r="H76" s="49">
        <f t="shared" si="38"/>
        <v>1578.549192266893</v>
      </c>
      <c r="I76" s="49">
        <f>'Beregnet data'!V9</f>
        <v>1753.9435469632144</v>
      </c>
      <c r="J76" s="49">
        <f t="shared" si="39"/>
        <v>1929.3379016595361</v>
      </c>
      <c r="K76" s="49">
        <f t="shared" si="39"/>
        <v>2104.7322563558573</v>
      </c>
      <c r="L76" s="49">
        <f t="shared" si="39"/>
        <v>2280.1266110521788</v>
      </c>
      <c r="M76" s="49">
        <f t="shared" si="39"/>
        <v>2455.5209657485002</v>
      </c>
      <c r="N76" s="49">
        <f t="shared" si="39"/>
        <v>2630.9153204448216</v>
      </c>
      <c r="O76" s="49">
        <f t="shared" si="39"/>
        <v>2806.3096751411431</v>
      </c>
      <c r="P76" s="49">
        <f t="shared" si="39"/>
        <v>2981.7040298374645</v>
      </c>
      <c r="Q76" s="49">
        <f t="shared" si="39"/>
        <v>3157.098384533786</v>
      </c>
      <c r="R76" s="49">
        <f t="shared" si="39"/>
        <v>3332.4927392301074</v>
      </c>
      <c r="S76" s="49">
        <f t="shared" si="39"/>
        <v>3507.8870939264289</v>
      </c>
      <c r="T76" s="49">
        <f t="shared" si="39"/>
        <v>3858.6758033190722</v>
      </c>
      <c r="U76" s="49">
        <f t="shared" si="40"/>
        <v>4034.0701580153927</v>
      </c>
      <c r="V76" s="49">
        <f t="shared" si="40"/>
        <v>4209.4645127117146</v>
      </c>
      <c r="W76" s="49">
        <f t="shared" si="40"/>
        <v>4384.8588674080365</v>
      </c>
      <c r="X76" s="49">
        <f t="shared" si="40"/>
        <v>4560.2532221043575</v>
      </c>
      <c r="Y76" s="49">
        <f t="shared" si="40"/>
        <v>4911.0419314970004</v>
      </c>
      <c r="Z76" s="49">
        <f t="shared" si="40"/>
        <v>5261.8306408896433</v>
      </c>
    </row>
    <row r="77" spans="1:26" ht="15.75" thickBot="1" x14ac:dyDescent="0.3">
      <c r="A77" s="89"/>
      <c r="B77" s="95"/>
      <c r="C77" s="47">
        <f t="shared" si="38"/>
        <v>60.350745701960079</v>
      </c>
      <c r="D77" s="38">
        <f t="shared" si="38"/>
        <v>75.438432127450099</v>
      </c>
      <c r="E77" s="38">
        <f t="shared" si="38"/>
        <v>90.526118552940119</v>
      </c>
      <c r="F77" s="38">
        <f t="shared" si="38"/>
        <v>105.61380497843014</v>
      </c>
      <c r="G77" s="38">
        <f t="shared" si="38"/>
        <v>120.70149140392016</v>
      </c>
      <c r="H77" s="38">
        <f t="shared" si="38"/>
        <v>135.78917782941019</v>
      </c>
      <c r="I77" s="38">
        <f>(I76*3.6)/(4.185*($G$3-$G$4))</f>
        <v>150.8768642549002</v>
      </c>
      <c r="J77" s="38">
        <f t="shared" si="39"/>
        <v>165.96455068039023</v>
      </c>
      <c r="K77" s="38">
        <f t="shared" si="39"/>
        <v>181.05223710588024</v>
      </c>
      <c r="L77" s="38">
        <f t="shared" si="39"/>
        <v>196.13992353137027</v>
      </c>
      <c r="M77" s="38">
        <f t="shared" si="39"/>
        <v>211.22760995686028</v>
      </c>
      <c r="N77" s="38">
        <f t="shared" si="39"/>
        <v>226.31529638235031</v>
      </c>
      <c r="O77" s="38">
        <f t="shared" si="39"/>
        <v>241.40298280784032</v>
      </c>
      <c r="P77" s="38">
        <f t="shared" si="39"/>
        <v>256.49066923333032</v>
      </c>
      <c r="Q77" s="38">
        <f t="shared" si="39"/>
        <v>271.57835565882039</v>
      </c>
      <c r="R77" s="38">
        <f t="shared" si="39"/>
        <v>286.66604208431039</v>
      </c>
      <c r="S77" s="38">
        <f t="shared" si="39"/>
        <v>301.7537285098004</v>
      </c>
      <c r="T77" s="38">
        <f t="shared" si="39"/>
        <v>331.92910136078046</v>
      </c>
      <c r="U77" s="38">
        <f t="shared" si="40"/>
        <v>347.01678778627041</v>
      </c>
      <c r="V77" s="38">
        <f t="shared" si="40"/>
        <v>362.10447421176048</v>
      </c>
      <c r="W77" s="38">
        <f t="shared" si="40"/>
        <v>377.19216063725048</v>
      </c>
      <c r="X77" s="38">
        <f t="shared" si="40"/>
        <v>392.27984706274054</v>
      </c>
      <c r="Y77" s="38">
        <f t="shared" si="40"/>
        <v>422.45521991372055</v>
      </c>
      <c r="Z77" s="38">
        <f t="shared" si="40"/>
        <v>452.63059276470062</v>
      </c>
    </row>
    <row r="78" spans="1:26" x14ac:dyDescent="0.25">
      <c r="A78" s="89"/>
      <c r="B78" s="94">
        <v>30</v>
      </c>
      <c r="C78" s="48">
        <f t="shared" si="38"/>
        <v>628.54063006510387</v>
      </c>
      <c r="D78" s="49">
        <f t="shared" si="38"/>
        <v>785.67578758137984</v>
      </c>
      <c r="E78" s="49">
        <f t="shared" si="38"/>
        <v>942.8109450976558</v>
      </c>
      <c r="F78" s="49">
        <f t="shared" si="38"/>
        <v>1099.9461026139318</v>
      </c>
      <c r="G78" s="49">
        <f t="shared" si="38"/>
        <v>1257.0812601302077</v>
      </c>
      <c r="H78" s="49">
        <f t="shared" si="38"/>
        <v>1414.2164176464837</v>
      </c>
      <c r="I78" s="49">
        <f>'Beregnet data'!V10</f>
        <v>1571.3515751627597</v>
      </c>
      <c r="J78" s="49">
        <f t="shared" si="39"/>
        <v>1728.4867326790359</v>
      </c>
      <c r="K78" s="49">
        <f t="shared" si="39"/>
        <v>1885.6218901953116</v>
      </c>
      <c r="L78" s="49">
        <f t="shared" si="39"/>
        <v>2042.7570477115876</v>
      </c>
      <c r="M78" s="49">
        <f t="shared" si="39"/>
        <v>2199.8922052278635</v>
      </c>
      <c r="N78" s="49">
        <f>$I78*(N$10/1000)</f>
        <v>2357.0273627441393</v>
      </c>
      <c r="O78" s="49">
        <f t="shared" si="39"/>
        <v>2514.1625202604155</v>
      </c>
      <c r="P78" s="49">
        <f t="shared" si="39"/>
        <v>2671.2976777766912</v>
      </c>
      <c r="Q78" s="49">
        <f t="shared" si="39"/>
        <v>2828.4328352929674</v>
      </c>
      <c r="R78" s="49">
        <f t="shared" si="39"/>
        <v>2985.5679928092432</v>
      </c>
      <c r="S78" s="49">
        <f t="shared" si="39"/>
        <v>3142.7031503255193</v>
      </c>
      <c r="T78" s="49">
        <f t="shared" si="39"/>
        <v>3456.9734653580717</v>
      </c>
      <c r="U78" s="49">
        <f t="shared" si="40"/>
        <v>3614.108622874347</v>
      </c>
      <c r="V78" s="49">
        <f t="shared" si="40"/>
        <v>3771.2437803906232</v>
      </c>
      <c r="W78" s="49">
        <f t="shared" si="40"/>
        <v>3928.3789379068994</v>
      </c>
      <c r="X78" s="49">
        <f t="shared" si="40"/>
        <v>4085.5140954231751</v>
      </c>
      <c r="Y78" s="49">
        <f t="shared" si="40"/>
        <v>4399.7844104557271</v>
      </c>
      <c r="Z78" s="49">
        <f t="shared" si="40"/>
        <v>4714.0547254882786</v>
      </c>
    </row>
    <row r="79" spans="1:26" ht="15.75" thickBot="1" x14ac:dyDescent="0.3">
      <c r="A79" s="89"/>
      <c r="B79" s="95"/>
      <c r="C79" s="47">
        <f t="shared" si="38"/>
        <v>54.068011188396042</v>
      </c>
      <c r="D79" s="38">
        <f t="shared" si="38"/>
        <v>67.585013985495053</v>
      </c>
      <c r="E79" s="38">
        <f t="shared" si="38"/>
        <v>81.102016782594063</v>
      </c>
      <c r="F79" s="38">
        <f t="shared" si="38"/>
        <v>94.619019579693074</v>
      </c>
      <c r="G79" s="38">
        <f t="shared" si="38"/>
        <v>108.13602237679208</v>
      </c>
      <c r="H79" s="38">
        <f t="shared" si="38"/>
        <v>121.65302517389109</v>
      </c>
      <c r="I79" s="38">
        <f>(I78*3.6)/(4.185*($G$3-$G$4))</f>
        <v>135.17002797099011</v>
      </c>
      <c r="J79" s="38">
        <f t="shared" si="39"/>
        <v>148.68703076808913</v>
      </c>
      <c r="K79" s="38">
        <f t="shared" si="39"/>
        <v>162.20403356518813</v>
      </c>
      <c r="L79" s="38">
        <f t="shared" si="39"/>
        <v>175.72103636228715</v>
      </c>
      <c r="M79" s="38">
        <f t="shared" si="39"/>
        <v>189.23803915938615</v>
      </c>
      <c r="N79" s="38">
        <f t="shared" si="39"/>
        <v>202.75504195648517</v>
      </c>
      <c r="O79" s="38">
        <f t="shared" si="39"/>
        <v>216.27204475358417</v>
      </c>
      <c r="P79" s="38">
        <f t="shared" si="39"/>
        <v>229.78904755068316</v>
      </c>
      <c r="Q79" s="38">
        <f t="shared" si="39"/>
        <v>243.30605034778219</v>
      </c>
      <c r="R79" s="38">
        <f t="shared" si="39"/>
        <v>256.82305314488121</v>
      </c>
      <c r="S79" s="38">
        <f t="shared" si="39"/>
        <v>270.34005594198021</v>
      </c>
      <c r="T79" s="38">
        <f t="shared" si="39"/>
        <v>297.37406153617826</v>
      </c>
      <c r="U79" s="38">
        <f t="shared" si="40"/>
        <v>310.8910643332772</v>
      </c>
      <c r="V79" s="38">
        <f t="shared" si="40"/>
        <v>324.40806713037625</v>
      </c>
      <c r="W79" s="38">
        <f t="shared" si="40"/>
        <v>337.92506992747525</v>
      </c>
      <c r="X79" s="38">
        <f t="shared" si="40"/>
        <v>351.4420727245743</v>
      </c>
      <c r="Y79" s="38">
        <f t="shared" si="40"/>
        <v>378.4760783187723</v>
      </c>
      <c r="Z79" s="38">
        <f t="shared" si="40"/>
        <v>405.51008391297034</v>
      </c>
    </row>
    <row r="80" spans="1:26" x14ac:dyDescent="0.25">
      <c r="A80" s="89"/>
      <c r="B80" s="94">
        <v>33</v>
      </c>
      <c r="C80" s="48">
        <f t="shared" si="38"/>
        <v>1005.5970919752805</v>
      </c>
      <c r="D80" s="49">
        <f t="shared" si="38"/>
        <v>1256.9963649691006</v>
      </c>
      <c r="E80" s="49">
        <f t="shared" si="38"/>
        <v>1508.3956379629205</v>
      </c>
      <c r="F80" s="49">
        <f t="shared" si="38"/>
        <v>1759.7949109567408</v>
      </c>
      <c r="G80" s="49">
        <f t="shared" si="38"/>
        <v>2011.194183950561</v>
      </c>
      <c r="H80" s="49">
        <f t="shared" si="38"/>
        <v>2262.5934569443812</v>
      </c>
      <c r="I80" s="49">
        <f>'Beregnet data'!V11</f>
        <v>2513.9927299382011</v>
      </c>
      <c r="J80" s="49">
        <f t="shared" si="39"/>
        <v>2765.3920029320216</v>
      </c>
      <c r="K80" s="49">
        <f t="shared" si="39"/>
        <v>3016.7912759258411</v>
      </c>
      <c r="L80" s="49">
        <f t="shared" si="39"/>
        <v>3268.1905489196615</v>
      </c>
      <c r="M80" s="49">
        <f t="shared" si="39"/>
        <v>3519.5898219134815</v>
      </c>
      <c r="N80" s="49">
        <f t="shared" si="39"/>
        <v>3770.9890949073015</v>
      </c>
      <c r="O80" s="49">
        <f t="shared" si="39"/>
        <v>4022.3883679011219</v>
      </c>
      <c r="P80" s="49">
        <f t="shared" si="39"/>
        <v>4273.7876408949414</v>
      </c>
      <c r="Q80" s="49">
        <f t="shared" si="39"/>
        <v>4525.1869138887623</v>
      </c>
      <c r="R80" s="49">
        <f t="shared" si="39"/>
        <v>4776.5861868825823</v>
      </c>
      <c r="S80" s="49">
        <f t="shared" si="39"/>
        <v>5027.9854598764023</v>
      </c>
      <c r="T80" s="49">
        <f t="shared" si="39"/>
        <v>5530.7840058640431</v>
      </c>
      <c r="U80" s="49">
        <f t="shared" si="40"/>
        <v>5782.1832788578622</v>
      </c>
      <c r="V80" s="49">
        <f t="shared" si="40"/>
        <v>6033.5825518516822</v>
      </c>
      <c r="W80" s="49">
        <f t="shared" si="40"/>
        <v>6284.9818248455031</v>
      </c>
      <c r="X80" s="49">
        <f t="shared" si="40"/>
        <v>6536.381097839323</v>
      </c>
      <c r="Y80" s="49">
        <f t="shared" si="40"/>
        <v>7039.179643826963</v>
      </c>
      <c r="Z80" s="49">
        <f t="shared" si="40"/>
        <v>7541.978189814603</v>
      </c>
    </row>
    <row r="81" spans="1:26" ht="15.75" thickBot="1" x14ac:dyDescent="0.3">
      <c r="A81" s="90"/>
      <c r="B81" s="95"/>
      <c r="C81" s="47">
        <f t="shared" si="38"/>
        <v>86.502975653787587</v>
      </c>
      <c r="D81" s="38">
        <f t="shared" si="38"/>
        <v>108.12871956723448</v>
      </c>
      <c r="E81" s="38">
        <f t="shared" si="38"/>
        <v>129.75446348068138</v>
      </c>
      <c r="F81" s="38">
        <f t="shared" si="38"/>
        <v>151.38020739412826</v>
      </c>
      <c r="G81" s="38">
        <f t="shared" si="38"/>
        <v>173.00595130757517</v>
      </c>
      <c r="H81" s="38">
        <f t="shared" si="38"/>
        <v>194.63169522102208</v>
      </c>
      <c r="I81" s="38">
        <f>(I80*3.6)/(4.185*($G$3-$G$4))</f>
        <v>216.25743913446897</v>
      </c>
      <c r="J81" s="38">
        <f t="shared" si="39"/>
        <v>237.88318304791588</v>
      </c>
      <c r="K81" s="38">
        <f t="shared" si="39"/>
        <v>259.50892696136276</v>
      </c>
      <c r="L81" s="38">
        <f t="shared" si="39"/>
        <v>281.13467087480967</v>
      </c>
      <c r="M81" s="38">
        <f t="shared" si="39"/>
        <v>302.76041478825653</v>
      </c>
      <c r="N81" s="38">
        <f t="shared" si="39"/>
        <v>324.38615870170344</v>
      </c>
      <c r="O81" s="38">
        <f t="shared" si="39"/>
        <v>346.01190261515035</v>
      </c>
      <c r="P81" s="38">
        <f t="shared" si="39"/>
        <v>367.63764652859726</v>
      </c>
      <c r="Q81" s="38">
        <f t="shared" si="39"/>
        <v>389.26339044204417</v>
      </c>
      <c r="R81" s="38">
        <f t="shared" si="39"/>
        <v>410.88913435549102</v>
      </c>
      <c r="S81" s="38">
        <f t="shared" si="39"/>
        <v>432.51487826893793</v>
      </c>
      <c r="T81" s="38">
        <f t="shared" si="39"/>
        <v>475.76636609583176</v>
      </c>
      <c r="U81" s="38">
        <f t="shared" si="40"/>
        <v>497.39211000927861</v>
      </c>
      <c r="V81" s="38">
        <f t="shared" si="40"/>
        <v>519.01785392272552</v>
      </c>
      <c r="W81" s="38">
        <f t="shared" si="40"/>
        <v>540.64359783617238</v>
      </c>
      <c r="X81" s="38">
        <f t="shared" si="40"/>
        <v>562.26934174961934</v>
      </c>
      <c r="Y81" s="38">
        <f t="shared" si="40"/>
        <v>605.52082957651305</v>
      </c>
      <c r="Z81" s="38">
        <f t="shared" si="40"/>
        <v>648.77231740340687</v>
      </c>
    </row>
    <row r="82" spans="1:26" ht="5.0999999999999996" hidden="1" customHeight="1" thickBot="1" x14ac:dyDescent="0.3"/>
    <row r="83" spans="1:26" ht="15" hidden="1" customHeight="1" x14ac:dyDescent="0.25">
      <c r="A83" s="88" t="s">
        <v>32</v>
      </c>
      <c r="B83" s="94">
        <v>10</v>
      </c>
      <c r="C83" s="48">
        <f t="shared" ref="C83:H96" si="41">$I83*(C$10/1000)</f>
        <v>283.59864781914752</v>
      </c>
      <c r="D83" s="49">
        <f t="shared" si="41"/>
        <v>354.49830977393435</v>
      </c>
      <c r="E83" s="49">
        <f t="shared" si="41"/>
        <v>425.39797172872119</v>
      </c>
      <c r="F83" s="49">
        <f t="shared" si="41"/>
        <v>496.29763368350808</v>
      </c>
      <c r="G83" s="49">
        <f t="shared" si="41"/>
        <v>567.19729563829503</v>
      </c>
      <c r="H83" s="49">
        <f t="shared" si="41"/>
        <v>638.09695759308181</v>
      </c>
      <c r="I83" s="49">
        <f>'Beregnet data'!W5</f>
        <v>708.9966195478687</v>
      </c>
      <c r="J83" s="49">
        <f t="shared" ref="J83:Z96" si="42">$I83*(J$10/1000)</f>
        <v>779.8962815026556</v>
      </c>
      <c r="K83" s="49">
        <f t="shared" si="42"/>
        <v>850.79594345744238</v>
      </c>
      <c r="L83" s="49">
        <f t="shared" si="42"/>
        <v>921.69560541222938</v>
      </c>
      <c r="M83" s="49">
        <f t="shared" si="42"/>
        <v>992.59526736701616</v>
      </c>
      <c r="N83" s="49">
        <f t="shared" si="42"/>
        <v>1063.4949293218031</v>
      </c>
      <c r="O83" s="49">
        <f t="shared" si="42"/>
        <v>1134.3945912765901</v>
      </c>
      <c r="P83" s="49">
        <f t="shared" si="42"/>
        <v>1205.2942532313768</v>
      </c>
      <c r="Q83" s="49">
        <f t="shared" si="42"/>
        <v>1276.1939151861636</v>
      </c>
      <c r="R83" s="49">
        <f t="shared" si="42"/>
        <v>1347.0935771409504</v>
      </c>
      <c r="S83" s="49">
        <f t="shared" si="42"/>
        <v>1417.9932390957374</v>
      </c>
      <c r="T83" s="49">
        <f t="shared" si="42"/>
        <v>1559.7925630053112</v>
      </c>
      <c r="U83" s="49">
        <f t="shared" si="42"/>
        <v>1630.692224960098</v>
      </c>
      <c r="V83" s="49">
        <f t="shared" si="42"/>
        <v>1701.5918869148848</v>
      </c>
      <c r="W83" s="49">
        <f t="shared" si="42"/>
        <v>1772.4915488696718</v>
      </c>
      <c r="X83" s="49">
        <f t="shared" si="42"/>
        <v>1843.3912108244588</v>
      </c>
      <c r="Y83" s="49">
        <f t="shared" si="42"/>
        <v>1985.1905347340323</v>
      </c>
      <c r="Z83" s="49">
        <f t="shared" si="42"/>
        <v>2126.9898586436061</v>
      </c>
    </row>
    <row r="84" spans="1:26" ht="15.75" hidden="1" thickBot="1" x14ac:dyDescent="0.3">
      <c r="A84" s="89"/>
      <c r="B84" s="95"/>
      <c r="C84" s="47">
        <f t="shared" si="41"/>
        <v>24.39558260809871</v>
      </c>
      <c r="D84" s="38">
        <f t="shared" si="41"/>
        <v>30.494478260123387</v>
      </c>
      <c r="E84" s="38">
        <f t="shared" si="41"/>
        <v>36.59337391214806</v>
      </c>
      <c r="F84" s="38">
        <f t="shared" si="41"/>
        <v>42.69226956417274</v>
      </c>
      <c r="G84" s="38">
        <f t="shared" si="41"/>
        <v>48.79116521619742</v>
      </c>
      <c r="H84" s="38">
        <f t="shared" si="41"/>
        <v>54.890060868222101</v>
      </c>
      <c r="I84" s="38">
        <f>(I83*3.6)/(4.185*($G$3-$G$4))</f>
        <v>60.988956520246774</v>
      </c>
      <c r="J84" s="38">
        <f t="shared" si="42"/>
        <v>67.087852172271454</v>
      </c>
      <c r="K84" s="38">
        <f t="shared" si="42"/>
        <v>73.18674782429612</v>
      </c>
      <c r="L84" s="38">
        <f t="shared" si="42"/>
        <v>79.285643476320814</v>
      </c>
      <c r="M84" s="38">
        <f t="shared" si="42"/>
        <v>85.38453912834548</v>
      </c>
      <c r="N84" s="38">
        <f t="shared" si="42"/>
        <v>91.48343478037016</v>
      </c>
      <c r="O84" s="38">
        <f t="shared" si="42"/>
        <v>97.582330432394841</v>
      </c>
      <c r="P84" s="38">
        <f t="shared" si="42"/>
        <v>103.68122608441951</v>
      </c>
      <c r="Q84" s="38">
        <f t="shared" si="42"/>
        <v>109.7801217364442</v>
      </c>
      <c r="R84" s="38">
        <f t="shared" si="42"/>
        <v>115.87901738846887</v>
      </c>
      <c r="S84" s="38">
        <f t="shared" si="42"/>
        <v>121.97791304049355</v>
      </c>
      <c r="T84" s="38">
        <f t="shared" si="42"/>
        <v>134.17570434454291</v>
      </c>
      <c r="U84" s="38">
        <f t="shared" si="42"/>
        <v>140.27459999656756</v>
      </c>
      <c r="V84" s="38">
        <f t="shared" si="42"/>
        <v>146.37349564859224</v>
      </c>
      <c r="W84" s="38">
        <f t="shared" si="42"/>
        <v>152.47239130061695</v>
      </c>
      <c r="X84" s="38">
        <f t="shared" si="42"/>
        <v>158.57128695264163</v>
      </c>
      <c r="Y84" s="38">
        <f t="shared" si="42"/>
        <v>170.76907825669096</v>
      </c>
      <c r="Z84" s="38">
        <f t="shared" si="42"/>
        <v>182.96686956074032</v>
      </c>
    </row>
    <row r="85" spans="1:26" hidden="1" x14ac:dyDescent="0.25">
      <c r="A85" s="89"/>
      <c r="B85" s="94">
        <v>11</v>
      </c>
      <c r="C85" s="48">
        <f t="shared" si="41"/>
        <v>429.9997547966953</v>
      </c>
      <c r="D85" s="49">
        <f t="shared" si="41"/>
        <v>537.49969349586911</v>
      </c>
      <c r="E85" s="49">
        <f t="shared" si="41"/>
        <v>644.99963219504286</v>
      </c>
      <c r="F85" s="49">
        <f t="shared" si="41"/>
        <v>752.49957089421673</v>
      </c>
      <c r="G85" s="49">
        <f t="shared" si="41"/>
        <v>859.9995095933906</v>
      </c>
      <c r="H85" s="49">
        <f t="shared" si="41"/>
        <v>967.49944829256447</v>
      </c>
      <c r="I85" s="49">
        <f>'Beregnet data'!W6</f>
        <v>1074.9993869917382</v>
      </c>
      <c r="J85" s="49">
        <f t="shared" si="42"/>
        <v>1182.4993256909122</v>
      </c>
      <c r="K85" s="49">
        <f t="shared" si="42"/>
        <v>1289.9992643900857</v>
      </c>
      <c r="L85" s="49">
        <f t="shared" si="42"/>
        <v>1397.4992030892597</v>
      </c>
      <c r="M85" s="49">
        <f t="shared" si="42"/>
        <v>1504.9991417884335</v>
      </c>
      <c r="N85" s="49">
        <f t="shared" si="42"/>
        <v>1612.4990804876074</v>
      </c>
      <c r="O85" s="49">
        <f t="shared" si="42"/>
        <v>1719.9990191867812</v>
      </c>
      <c r="P85" s="49">
        <f t="shared" si="42"/>
        <v>1827.498957885955</v>
      </c>
      <c r="Q85" s="49">
        <f t="shared" si="42"/>
        <v>1934.9988965851289</v>
      </c>
      <c r="R85" s="49">
        <f t="shared" si="42"/>
        <v>2042.4988352843025</v>
      </c>
      <c r="S85" s="49">
        <f t="shared" si="42"/>
        <v>2149.9987739834764</v>
      </c>
      <c r="T85" s="49">
        <f t="shared" si="42"/>
        <v>2364.9986513818244</v>
      </c>
      <c r="U85" s="49">
        <f t="shared" si="42"/>
        <v>2472.4985900809979</v>
      </c>
      <c r="V85" s="49">
        <f t="shared" si="42"/>
        <v>2579.9985287801715</v>
      </c>
      <c r="W85" s="49">
        <f t="shared" si="42"/>
        <v>2687.4984674793454</v>
      </c>
      <c r="X85" s="49">
        <f t="shared" si="42"/>
        <v>2794.9984061785194</v>
      </c>
      <c r="Y85" s="49">
        <f t="shared" si="42"/>
        <v>3009.9982835768669</v>
      </c>
      <c r="Z85" s="49">
        <f t="shared" si="42"/>
        <v>3224.9981609752149</v>
      </c>
    </row>
    <row r="86" spans="1:26" ht="15.75" hidden="1" thickBot="1" x14ac:dyDescent="0.3">
      <c r="A86" s="89"/>
      <c r="B86" s="95"/>
      <c r="C86" s="47">
        <f t="shared" si="41"/>
        <v>36.989226219070574</v>
      </c>
      <c r="D86" s="38">
        <f t="shared" si="41"/>
        <v>46.236532773838213</v>
      </c>
      <c r="E86" s="38">
        <f t="shared" si="41"/>
        <v>55.483839328605853</v>
      </c>
      <c r="F86" s="38">
        <f t="shared" si="41"/>
        <v>64.7311458833735</v>
      </c>
      <c r="G86" s="38">
        <f t="shared" si="41"/>
        <v>73.978452438141147</v>
      </c>
      <c r="H86" s="38">
        <f t="shared" si="41"/>
        <v>83.22575899290878</v>
      </c>
      <c r="I86" s="38">
        <f>(I85*3.6)/(4.185*($G$3-$G$4))</f>
        <v>92.473065547676427</v>
      </c>
      <c r="J86" s="38">
        <f t="shared" si="42"/>
        <v>101.72037210244407</v>
      </c>
      <c r="K86" s="38">
        <f t="shared" si="42"/>
        <v>110.96767865721171</v>
      </c>
      <c r="L86" s="38">
        <f t="shared" si="42"/>
        <v>120.21498521197935</v>
      </c>
      <c r="M86" s="38">
        <f t="shared" si="42"/>
        <v>129.462291766747</v>
      </c>
      <c r="N86" s="38">
        <f t="shared" si="42"/>
        <v>138.70959832151465</v>
      </c>
      <c r="O86" s="38">
        <f t="shared" si="42"/>
        <v>147.95690487628229</v>
      </c>
      <c r="P86" s="38">
        <f t="shared" si="42"/>
        <v>157.20421143104991</v>
      </c>
      <c r="Q86" s="38">
        <f t="shared" si="42"/>
        <v>166.45151798581756</v>
      </c>
      <c r="R86" s="38">
        <f t="shared" si="42"/>
        <v>175.69882454058521</v>
      </c>
      <c r="S86" s="38">
        <f t="shared" si="42"/>
        <v>184.94613109535285</v>
      </c>
      <c r="T86" s="38">
        <f t="shared" si="42"/>
        <v>203.44074420488815</v>
      </c>
      <c r="U86" s="38">
        <f t="shared" si="42"/>
        <v>212.68805075965577</v>
      </c>
      <c r="V86" s="38">
        <f t="shared" si="42"/>
        <v>221.93535731442341</v>
      </c>
      <c r="W86" s="38">
        <f t="shared" si="42"/>
        <v>231.18266386919106</v>
      </c>
      <c r="X86" s="38">
        <f t="shared" si="42"/>
        <v>240.42997042395871</v>
      </c>
      <c r="Y86" s="38">
        <f t="shared" si="42"/>
        <v>258.924583533494</v>
      </c>
      <c r="Z86" s="38">
        <f t="shared" si="42"/>
        <v>277.4191966430293</v>
      </c>
    </row>
    <row r="87" spans="1:26" hidden="1" x14ac:dyDescent="0.25">
      <c r="A87" s="89"/>
      <c r="B87" s="94">
        <v>20</v>
      </c>
      <c r="C87" s="48">
        <f t="shared" si="41"/>
        <v>510.46933540561531</v>
      </c>
      <c r="D87" s="49">
        <f t="shared" si="41"/>
        <v>638.08666925701914</v>
      </c>
      <c r="E87" s="49">
        <f t="shared" si="41"/>
        <v>765.70400310842297</v>
      </c>
      <c r="F87" s="49">
        <f t="shared" si="41"/>
        <v>893.32133695982679</v>
      </c>
      <c r="G87" s="49">
        <f t="shared" si="41"/>
        <v>1020.9386708112306</v>
      </c>
      <c r="H87" s="49">
        <f t="shared" si="41"/>
        <v>1148.5560046626345</v>
      </c>
      <c r="I87" s="49">
        <f>'Beregnet data'!W7</f>
        <v>1276.1733385140383</v>
      </c>
      <c r="J87" s="49">
        <f t="shared" si="42"/>
        <v>1403.7906723654421</v>
      </c>
      <c r="K87" s="49">
        <f t="shared" si="42"/>
        <v>1531.4080062168459</v>
      </c>
      <c r="L87" s="49">
        <f t="shared" si="42"/>
        <v>1659.0253400682498</v>
      </c>
      <c r="M87" s="49">
        <f t="shared" si="42"/>
        <v>1786.6426739196536</v>
      </c>
      <c r="N87" s="49">
        <f t="shared" si="42"/>
        <v>1914.2600077710574</v>
      </c>
      <c r="O87" s="49">
        <f t="shared" si="42"/>
        <v>2041.8773416224612</v>
      </c>
      <c r="P87" s="49">
        <f t="shared" si="42"/>
        <v>2169.4946754738648</v>
      </c>
      <c r="Q87" s="49">
        <f t="shared" si="42"/>
        <v>2297.1120093252689</v>
      </c>
      <c r="R87" s="49">
        <f t="shared" si="42"/>
        <v>2424.7293431766725</v>
      </c>
      <c r="S87" s="49">
        <f t="shared" si="42"/>
        <v>2552.3466770280766</v>
      </c>
      <c r="T87" s="49">
        <f t="shared" si="42"/>
        <v>2807.5813447308842</v>
      </c>
      <c r="U87" s="49">
        <f t="shared" si="42"/>
        <v>2935.1986785822878</v>
      </c>
      <c r="V87" s="49">
        <f t="shared" si="42"/>
        <v>3062.8160124336919</v>
      </c>
      <c r="W87" s="49">
        <f t="shared" si="42"/>
        <v>3190.4333462850955</v>
      </c>
      <c r="X87" s="49">
        <f t="shared" si="42"/>
        <v>3318.0506801364995</v>
      </c>
      <c r="Y87" s="49">
        <f t="shared" si="42"/>
        <v>3573.2853478393072</v>
      </c>
      <c r="Z87" s="49">
        <f t="shared" si="42"/>
        <v>3828.5200155421148</v>
      </c>
    </row>
    <row r="88" spans="1:26" ht="15.75" hidden="1" thickBot="1" x14ac:dyDescent="0.3">
      <c r="A88" s="89"/>
      <c r="B88" s="95"/>
      <c r="C88" s="47">
        <f t="shared" si="41"/>
        <v>43.911340680052938</v>
      </c>
      <c r="D88" s="38">
        <f t="shared" si="41"/>
        <v>54.889175850066167</v>
      </c>
      <c r="E88" s="38">
        <f t="shared" si="41"/>
        <v>65.867011020079403</v>
      </c>
      <c r="F88" s="38">
        <f t="shared" si="41"/>
        <v>76.844846190092625</v>
      </c>
      <c r="G88" s="38">
        <f t="shared" si="41"/>
        <v>87.822681360105875</v>
      </c>
      <c r="H88" s="38">
        <f t="shared" si="41"/>
        <v>98.800516530119097</v>
      </c>
      <c r="I88" s="38">
        <f>(I87*3.6)/(4.185*($G$3-$G$4))</f>
        <v>109.77835170013233</v>
      </c>
      <c r="J88" s="38">
        <f t="shared" si="42"/>
        <v>120.75618687014557</v>
      </c>
      <c r="K88" s="38">
        <f t="shared" si="42"/>
        <v>131.73402204015881</v>
      </c>
      <c r="L88" s="38">
        <f t="shared" si="42"/>
        <v>142.71185721017204</v>
      </c>
      <c r="M88" s="38">
        <f t="shared" si="42"/>
        <v>153.68969238018525</v>
      </c>
      <c r="N88" s="38">
        <f t="shared" si="42"/>
        <v>164.66752755019849</v>
      </c>
      <c r="O88" s="38">
        <f t="shared" si="42"/>
        <v>175.64536272021175</v>
      </c>
      <c r="P88" s="38">
        <f t="shared" si="42"/>
        <v>186.62319789022496</v>
      </c>
      <c r="Q88" s="38">
        <f t="shared" si="42"/>
        <v>197.60103306023819</v>
      </c>
      <c r="R88" s="38">
        <f t="shared" si="42"/>
        <v>208.57886823025143</v>
      </c>
      <c r="S88" s="38">
        <f t="shared" si="42"/>
        <v>219.55670340026467</v>
      </c>
      <c r="T88" s="38">
        <f t="shared" si="42"/>
        <v>241.51237374029114</v>
      </c>
      <c r="U88" s="38">
        <f t="shared" si="42"/>
        <v>252.49020891030435</v>
      </c>
      <c r="V88" s="38">
        <f t="shared" si="42"/>
        <v>263.46804408031761</v>
      </c>
      <c r="W88" s="38">
        <f t="shared" si="42"/>
        <v>274.44587925033085</v>
      </c>
      <c r="X88" s="38">
        <f t="shared" si="42"/>
        <v>285.42371442034408</v>
      </c>
      <c r="Y88" s="38">
        <f t="shared" si="42"/>
        <v>307.3793847603705</v>
      </c>
      <c r="Z88" s="38">
        <f t="shared" si="42"/>
        <v>329.33505510039697</v>
      </c>
    </row>
    <row r="89" spans="1:26" hidden="1" x14ac:dyDescent="0.25">
      <c r="A89" s="89"/>
      <c r="B89" s="94">
        <v>21</v>
      </c>
      <c r="C89" s="48">
        <f t="shared" si="41"/>
        <v>630.39761679868025</v>
      </c>
      <c r="D89" s="49">
        <f t="shared" si="41"/>
        <v>787.99702099835031</v>
      </c>
      <c r="E89" s="49">
        <f t="shared" si="41"/>
        <v>945.59642519802037</v>
      </c>
      <c r="F89" s="49">
        <f t="shared" si="41"/>
        <v>1103.1958293976904</v>
      </c>
      <c r="G89" s="49">
        <f t="shared" si="41"/>
        <v>1260.7952335973605</v>
      </c>
      <c r="H89" s="49">
        <f t="shared" si="41"/>
        <v>1418.3946377970306</v>
      </c>
      <c r="I89" s="49">
        <f>'Beregnet data'!W8</f>
        <v>1575.9940419967006</v>
      </c>
      <c r="J89" s="49">
        <f t="shared" si="42"/>
        <v>1733.5934461963709</v>
      </c>
      <c r="K89" s="49">
        <f t="shared" si="42"/>
        <v>1891.1928503960407</v>
      </c>
      <c r="L89" s="49">
        <f t="shared" si="42"/>
        <v>2048.7922545957108</v>
      </c>
      <c r="M89" s="49">
        <f t="shared" si="42"/>
        <v>2206.3916587953809</v>
      </c>
      <c r="N89" s="49">
        <f t="shared" si="42"/>
        <v>2363.9910629950509</v>
      </c>
      <c r="O89" s="49">
        <f t="shared" si="42"/>
        <v>2521.590467194721</v>
      </c>
      <c r="P89" s="49">
        <f t="shared" si="42"/>
        <v>2679.189871394391</v>
      </c>
      <c r="Q89" s="49">
        <f t="shared" si="42"/>
        <v>2836.7892755940611</v>
      </c>
      <c r="R89" s="49">
        <f t="shared" si="42"/>
        <v>2994.3886797937312</v>
      </c>
      <c r="S89" s="49">
        <f t="shared" si="42"/>
        <v>3151.9880839934012</v>
      </c>
      <c r="T89" s="49">
        <f t="shared" si="42"/>
        <v>3467.1868923927418</v>
      </c>
      <c r="U89" s="49">
        <f t="shared" si="42"/>
        <v>3624.786296592411</v>
      </c>
      <c r="V89" s="49">
        <f t="shared" si="42"/>
        <v>3782.3857007920815</v>
      </c>
      <c r="W89" s="49">
        <f t="shared" si="42"/>
        <v>3939.9851049917515</v>
      </c>
      <c r="X89" s="49">
        <f t="shared" si="42"/>
        <v>4097.5845091914216</v>
      </c>
      <c r="Y89" s="49">
        <f t="shared" si="42"/>
        <v>4412.7833175907617</v>
      </c>
      <c r="Z89" s="49">
        <f t="shared" si="42"/>
        <v>4727.9821259901018</v>
      </c>
    </row>
    <row r="90" spans="1:26" ht="15.75" hidden="1" thickBot="1" x14ac:dyDescent="0.3">
      <c r="A90" s="89"/>
      <c r="B90" s="95"/>
      <c r="C90" s="47">
        <f t="shared" si="41"/>
        <v>54.227751982682186</v>
      </c>
      <c r="D90" s="38">
        <f t="shared" si="41"/>
        <v>67.784689978352731</v>
      </c>
      <c r="E90" s="38">
        <f t="shared" si="41"/>
        <v>81.341627974023268</v>
      </c>
      <c r="F90" s="38">
        <f t="shared" si="41"/>
        <v>94.89856596969382</v>
      </c>
      <c r="G90" s="38">
        <f t="shared" si="41"/>
        <v>108.45550396536437</v>
      </c>
      <c r="H90" s="38">
        <f t="shared" si="41"/>
        <v>122.01244196103492</v>
      </c>
      <c r="I90" s="38">
        <f>(I89*3.6)/(4.185*($G$3-$G$4))</f>
        <v>135.56937995670546</v>
      </c>
      <c r="J90" s="38">
        <f t="shared" si="42"/>
        <v>149.12631795237601</v>
      </c>
      <c r="K90" s="38">
        <f t="shared" si="42"/>
        <v>162.68325594804654</v>
      </c>
      <c r="L90" s="38">
        <f t="shared" si="42"/>
        <v>176.24019394371712</v>
      </c>
      <c r="M90" s="38">
        <f t="shared" si="42"/>
        <v>189.79713193938764</v>
      </c>
      <c r="N90" s="38">
        <f t="shared" si="42"/>
        <v>203.35406993505819</v>
      </c>
      <c r="O90" s="38">
        <f t="shared" si="42"/>
        <v>216.91100793072874</v>
      </c>
      <c r="P90" s="38">
        <f t="shared" si="42"/>
        <v>230.46794592639927</v>
      </c>
      <c r="Q90" s="38">
        <f t="shared" si="42"/>
        <v>244.02488392206985</v>
      </c>
      <c r="R90" s="38">
        <f t="shared" si="42"/>
        <v>257.58182191774034</v>
      </c>
      <c r="S90" s="38">
        <f t="shared" si="42"/>
        <v>271.13875991341092</v>
      </c>
      <c r="T90" s="38">
        <f t="shared" si="42"/>
        <v>298.25263590475203</v>
      </c>
      <c r="U90" s="38">
        <f t="shared" si="42"/>
        <v>311.80957390042255</v>
      </c>
      <c r="V90" s="38">
        <f t="shared" si="42"/>
        <v>325.36651189609307</v>
      </c>
      <c r="W90" s="38">
        <f t="shared" si="42"/>
        <v>338.92344989176365</v>
      </c>
      <c r="X90" s="38">
        <f t="shared" si="42"/>
        <v>352.48038788743423</v>
      </c>
      <c r="Y90" s="38">
        <f t="shared" si="42"/>
        <v>379.59426387877528</v>
      </c>
      <c r="Z90" s="38">
        <f t="shared" si="42"/>
        <v>406.70813987011638</v>
      </c>
    </row>
    <row r="91" spans="1:26" hidden="1" x14ac:dyDescent="0.25">
      <c r="A91" s="89"/>
      <c r="B91" s="94">
        <v>22</v>
      </c>
      <c r="C91" s="48">
        <f t="shared" si="41"/>
        <v>819.19249518486549</v>
      </c>
      <c r="D91" s="49">
        <f t="shared" si="41"/>
        <v>1023.9906189810818</v>
      </c>
      <c r="E91" s="49">
        <f t="shared" si="41"/>
        <v>1228.788742777298</v>
      </c>
      <c r="F91" s="49">
        <f t="shared" si="41"/>
        <v>1433.5868665735143</v>
      </c>
      <c r="G91" s="49">
        <f t="shared" si="41"/>
        <v>1638.384990369731</v>
      </c>
      <c r="H91" s="49">
        <f t="shared" si="41"/>
        <v>1843.1831141659472</v>
      </c>
      <c r="I91" s="49">
        <f>'Beregnet data'!W9</f>
        <v>2047.9812379621635</v>
      </c>
      <c r="J91" s="49">
        <f t="shared" si="42"/>
        <v>2252.7793617583802</v>
      </c>
      <c r="K91" s="49">
        <f t="shared" si="42"/>
        <v>2457.577485554596</v>
      </c>
      <c r="L91" s="49">
        <f t="shared" si="42"/>
        <v>2662.3756093508127</v>
      </c>
      <c r="M91" s="49">
        <f t="shared" si="42"/>
        <v>2867.1737331470285</v>
      </c>
      <c r="N91" s="49">
        <f t="shared" si="42"/>
        <v>3071.9718569432453</v>
      </c>
      <c r="O91" s="49">
        <f t="shared" si="42"/>
        <v>3276.769980739462</v>
      </c>
      <c r="P91" s="49">
        <f t="shared" si="42"/>
        <v>3481.5681045356778</v>
      </c>
      <c r="Q91" s="49">
        <f t="shared" si="42"/>
        <v>3686.3662283318945</v>
      </c>
      <c r="R91" s="49">
        <f t="shared" si="42"/>
        <v>3891.1643521281103</v>
      </c>
      <c r="S91" s="49">
        <f t="shared" si="42"/>
        <v>4095.962475924327</v>
      </c>
      <c r="T91" s="49">
        <f t="shared" si="42"/>
        <v>4505.5587235167604</v>
      </c>
      <c r="U91" s="49">
        <f t="shared" si="42"/>
        <v>4710.3568473129753</v>
      </c>
      <c r="V91" s="49">
        <f t="shared" si="42"/>
        <v>4915.154971109192</v>
      </c>
      <c r="W91" s="49">
        <f t="shared" si="42"/>
        <v>5119.9530949054088</v>
      </c>
      <c r="X91" s="49">
        <f t="shared" si="42"/>
        <v>5324.7512187016255</v>
      </c>
      <c r="Y91" s="49">
        <f t="shared" si="42"/>
        <v>5734.3474662940571</v>
      </c>
      <c r="Z91" s="49">
        <f t="shared" si="42"/>
        <v>6143.9437138864905</v>
      </c>
    </row>
    <row r="92" spans="1:26" ht="15.75" hidden="1" thickBot="1" x14ac:dyDescent="0.3">
      <c r="A92" s="89"/>
      <c r="B92" s="95"/>
      <c r="C92" s="47">
        <f t="shared" si="41"/>
        <v>70.468171628805635</v>
      </c>
      <c r="D92" s="38">
        <f t="shared" si="41"/>
        <v>88.085214536007044</v>
      </c>
      <c r="E92" s="38">
        <f t="shared" si="41"/>
        <v>105.70225744320845</v>
      </c>
      <c r="F92" s="38">
        <f t="shared" si="41"/>
        <v>123.31930035040985</v>
      </c>
      <c r="G92" s="38">
        <f t="shared" si="41"/>
        <v>140.93634325761127</v>
      </c>
      <c r="H92" s="38">
        <f t="shared" si="41"/>
        <v>158.55338616481268</v>
      </c>
      <c r="I92" s="38">
        <f>(I91*3.6)/(4.185*($G$3-$G$4))</f>
        <v>176.17042907201409</v>
      </c>
      <c r="J92" s="38">
        <f t="shared" si="42"/>
        <v>193.78747197921552</v>
      </c>
      <c r="K92" s="38">
        <f t="shared" si="42"/>
        <v>211.40451488641691</v>
      </c>
      <c r="L92" s="38">
        <f t="shared" si="42"/>
        <v>229.02155779361831</v>
      </c>
      <c r="M92" s="38">
        <f t="shared" si="42"/>
        <v>246.63860070081969</v>
      </c>
      <c r="N92" s="38">
        <f t="shared" si="42"/>
        <v>264.25564360802116</v>
      </c>
      <c r="O92" s="38">
        <f t="shared" si="42"/>
        <v>281.87268651522254</v>
      </c>
      <c r="P92" s="38">
        <f t="shared" si="42"/>
        <v>299.48972942242392</v>
      </c>
      <c r="Q92" s="38">
        <f t="shared" si="42"/>
        <v>317.10677232962536</v>
      </c>
      <c r="R92" s="38">
        <f t="shared" si="42"/>
        <v>334.72381523682674</v>
      </c>
      <c r="S92" s="38">
        <f t="shared" si="42"/>
        <v>352.34085814402818</v>
      </c>
      <c r="T92" s="38">
        <f t="shared" si="42"/>
        <v>387.57494395843105</v>
      </c>
      <c r="U92" s="38">
        <f t="shared" si="42"/>
        <v>405.19198686563237</v>
      </c>
      <c r="V92" s="38">
        <f t="shared" ref="U92:Z94" si="43">$I92*(V$10/1000)</f>
        <v>422.80902977283381</v>
      </c>
      <c r="W92" s="38">
        <f t="shared" si="43"/>
        <v>440.42607268003519</v>
      </c>
      <c r="X92" s="38">
        <f t="shared" si="43"/>
        <v>458.04311558723663</v>
      </c>
      <c r="Y92" s="38">
        <f t="shared" si="43"/>
        <v>493.27720140163939</v>
      </c>
      <c r="Z92" s="38">
        <f t="shared" si="43"/>
        <v>528.51128721604232</v>
      </c>
    </row>
    <row r="93" spans="1:26" hidden="1" x14ac:dyDescent="0.25">
      <c r="A93" s="89"/>
      <c r="B93" s="94">
        <v>30</v>
      </c>
      <c r="C93" s="48">
        <f t="shared" si="41"/>
        <v>765.70400310842308</v>
      </c>
      <c r="D93" s="49">
        <f t="shared" si="41"/>
        <v>957.13000388552882</v>
      </c>
      <c r="E93" s="49">
        <f t="shared" si="41"/>
        <v>1148.5560046626345</v>
      </c>
      <c r="F93" s="49">
        <f t="shared" si="41"/>
        <v>1339.9820054397403</v>
      </c>
      <c r="G93" s="49">
        <f t="shared" si="41"/>
        <v>1531.4080062168462</v>
      </c>
      <c r="H93" s="49">
        <f t="shared" si="41"/>
        <v>1722.834006993952</v>
      </c>
      <c r="I93" s="49">
        <f>'Beregnet data'!W10</f>
        <v>1914.2600077710576</v>
      </c>
      <c r="J93" s="49">
        <f t="shared" si="42"/>
        <v>2105.6860085481635</v>
      </c>
      <c r="K93" s="49">
        <f t="shared" si="42"/>
        <v>2297.1120093252689</v>
      </c>
      <c r="L93" s="49">
        <f t="shared" si="42"/>
        <v>2488.5380101023752</v>
      </c>
      <c r="M93" s="49">
        <f t="shared" si="42"/>
        <v>2679.9640108794806</v>
      </c>
      <c r="N93" s="49">
        <f t="shared" si="42"/>
        <v>2871.3900116565865</v>
      </c>
      <c r="O93" s="49">
        <f t="shared" si="42"/>
        <v>3062.8160124336923</v>
      </c>
      <c r="P93" s="49">
        <f t="shared" si="42"/>
        <v>3254.2420132107977</v>
      </c>
      <c r="Q93" s="49">
        <f t="shared" si="42"/>
        <v>3445.668013987904</v>
      </c>
      <c r="R93" s="49">
        <f t="shared" si="42"/>
        <v>3637.0940147650094</v>
      </c>
      <c r="S93" s="49">
        <f t="shared" si="42"/>
        <v>3828.5200155421153</v>
      </c>
      <c r="T93" s="49">
        <f t="shared" si="42"/>
        <v>4211.372017096327</v>
      </c>
      <c r="U93" s="49">
        <f t="shared" si="43"/>
        <v>4402.7980178734324</v>
      </c>
      <c r="V93" s="49">
        <f t="shared" si="43"/>
        <v>4594.2240186505378</v>
      </c>
      <c r="W93" s="49">
        <f t="shared" si="43"/>
        <v>4785.6500194276441</v>
      </c>
      <c r="X93" s="49">
        <f t="shared" si="43"/>
        <v>4977.0760202047504</v>
      </c>
      <c r="Y93" s="49">
        <f t="shared" si="43"/>
        <v>5359.9280217589612</v>
      </c>
      <c r="Z93" s="49">
        <f t="shared" si="43"/>
        <v>5742.7800233131729</v>
      </c>
    </row>
    <row r="94" spans="1:26" ht="15.75" hidden="1" thickBot="1" x14ac:dyDescent="0.3">
      <c r="A94" s="89"/>
      <c r="B94" s="95"/>
      <c r="C94" s="47">
        <f t="shared" si="41"/>
        <v>65.867011020079417</v>
      </c>
      <c r="D94" s="38">
        <f t="shared" si="41"/>
        <v>82.333763775099271</v>
      </c>
      <c r="E94" s="38">
        <f t="shared" si="41"/>
        <v>98.800516530119125</v>
      </c>
      <c r="F94" s="38">
        <f t="shared" si="41"/>
        <v>115.26726928513897</v>
      </c>
      <c r="G94" s="38">
        <f t="shared" si="41"/>
        <v>131.73402204015883</v>
      </c>
      <c r="H94" s="38">
        <f t="shared" si="41"/>
        <v>148.20077479517869</v>
      </c>
      <c r="I94" s="38">
        <f>(I93*3.6)/(4.185*($G$3-$G$4))</f>
        <v>164.66752755019854</v>
      </c>
      <c r="J94" s="38">
        <f t="shared" si="42"/>
        <v>181.13428030521843</v>
      </c>
      <c r="K94" s="38">
        <f t="shared" si="42"/>
        <v>197.60103306023825</v>
      </c>
      <c r="L94" s="38">
        <f t="shared" si="42"/>
        <v>214.06778581525811</v>
      </c>
      <c r="M94" s="38">
        <f t="shared" si="42"/>
        <v>230.53453857027793</v>
      </c>
      <c r="N94" s="38">
        <f t="shared" si="42"/>
        <v>247.00129132529781</v>
      </c>
      <c r="O94" s="38">
        <f t="shared" si="42"/>
        <v>263.46804408031767</v>
      </c>
      <c r="P94" s="38">
        <f t="shared" si="42"/>
        <v>279.93479683533752</v>
      </c>
      <c r="Q94" s="38">
        <f t="shared" si="42"/>
        <v>296.40154959035738</v>
      </c>
      <c r="R94" s="38">
        <f t="shared" si="42"/>
        <v>312.86830234537723</v>
      </c>
      <c r="S94" s="38">
        <f t="shared" si="42"/>
        <v>329.33505510039708</v>
      </c>
      <c r="T94" s="38">
        <f t="shared" si="42"/>
        <v>362.26856061043685</v>
      </c>
      <c r="U94" s="38">
        <f t="shared" si="43"/>
        <v>378.73531336545659</v>
      </c>
      <c r="V94" s="38">
        <f t="shared" si="43"/>
        <v>395.2020661204765</v>
      </c>
      <c r="W94" s="38">
        <f t="shared" si="43"/>
        <v>411.66881887549636</v>
      </c>
      <c r="X94" s="38">
        <f t="shared" si="43"/>
        <v>428.13557163051621</v>
      </c>
      <c r="Y94" s="38">
        <f t="shared" si="43"/>
        <v>461.06907714055586</v>
      </c>
      <c r="Z94" s="38">
        <f t="shared" si="43"/>
        <v>494.00258265059563</v>
      </c>
    </row>
    <row r="95" spans="1:26" hidden="1" x14ac:dyDescent="0.25">
      <c r="A95" s="89"/>
      <c r="B95" s="94">
        <v>33</v>
      </c>
      <c r="C95" s="48">
        <f t="shared" si="41"/>
        <v>1185.9986313239076</v>
      </c>
      <c r="D95" s="49">
        <f t="shared" si="41"/>
        <v>1482.4982891548843</v>
      </c>
      <c r="E95" s="49">
        <f t="shared" si="41"/>
        <v>1778.9979469858611</v>
      </c>
      <c r="F95" s="49">
        <f t="shared" si="41"/>
        <v>2075.4976048168378</v>
      </c>
      <c r="G95" s="49">
        <f t="shared" si="41"/>
        <v>2371.9972626478152</v>
      </c>
      <c r="H95" s="49">
        <f t="shared" si="41"/>
        <v>2668.4969204787917</v>
      </c>
      <c r="I95" s="49">
        <f>'Beregnet data'!W11</f>
        <v>2964.9965783097687</v>
      </c>
      <c r="J95" s="49">
        <f t="shared" si="42"/>
        <v>3261.4962361407456</v>
      </c>
      <c r="K95" s="49">
        <f t="shared" si="42"/>
        <v>3557.9958939717221</v>
      </c>
      <c r="L95" s="49">
        <f t="shared" si="42"/>
        <v>3854.4955518026995</v>
      </c>
      <c r="M95" s="49">
        <f t="shared" si="42"/>
        <v>4150.9952096336756</v>
      </c>
      <c r="N95" s="49">
        <f t="shared" si="42"/>
        <v>4447.494867464653</v>
      </c>
      <c r="O95" s="49">
        <f t="shared" si="42"/>
        <v>4743.9945252956304</v>
      </c>
      <c r="P95" s="49">
        <f t="shared" si="42"/>
        <v>5040.4941831266069</v>
      </c>
      <c r="Q95" s="49">
        <f t="shared" si="42"/>
        <v>5336.9938409575834</v>
      </c>
      <c r="R95" s="49">
        <f t="shared" si="42"/>
        <v>5633.4934987885599</v>
      </c>
      <c r="S95" s="49">
        <f t="shared" si="42"/>
        <v>5929.9931566195373</v>
      </c>
      <c r="T95" s="49"/>
      <c r="U95" s="49"/>
      <c r="V95" s="49"/>
      <c r="W95" s="49"/>
      <c r="X95" s="49"/>
      <c r="Y95" s="49"/>
      <c r="Z95" s="49"/>
    </row>
    <row r="96" spans="1:26" ht="15.75" hidden="1" thickBot="1" x14ac:dyDescent="0.3">
      <c r="A96" s="90"/>
      <c r="B96" s="95"/>
      <c r="C96" s="47">
        <f t="shared" si="41"/>
        <v>102.02138764076625</v>
      </c>
      <c r="D96" s="38">
        <f t="shared" si="41"/>
        <v>127.52673455095781</v>
      </c>
      <c r="E96" s="38">
        <f t="shared" si="41"/>
        <v>153.03208146114937</v>
      </c>
      <c r="F96" s="38">
        <f t="shared" si="41"/>
        <v>178.53742837134092</v>
      </c>
      <c r="G96" s="38">
        <f t="shared" si="41"/>
        <v>204.0427752815325</v>
      </c>
      <c r="H96" s="38">
        <f t="shared" si="41"/>
        <v>229.54812219172408</v>
      </c>
      <c r="I96" s="38">
        <f>(I95*3.6)/(4.185*($G$3-$G$4))</f>
        <v>255.05346910191562</v>
      </c>
      <c r="J96" s="38">
        <f t="shared" si="42"/>
        <v>280.55881601210723</v>
      </c>
      <c r="K96" s="38">
        <f t="shared" si="42"/>
        <v>306.06416292229875</v>
      </c>
      <c r="L96" s="38">
        <f t="shared" si="42"/>
        <v>331.56950983249033</v>
      </c>
      <c r="M96" s="38">
        <f t="shared" si="42"/>
        <v>357.07485674268185</v>
      </c>
      <c r="N96" s="38">
        <f t="shared" si="42"/>
        <v>382.58020365287342</v>
      </c>
      <c r="O96" s="38">
        <f t="shared" si="42"/>
        <v>408.085550563065</v>
      </c>
      <c r="P96" s="38">
        <f t="shared" si="42"/>
        <v>433.59089747325658</v>
      </c>
      <c r="Q96" s="38">
        <f t="shared" si="42"/>
        <v>459.09624438344815</v>
      </c>
      <c r="R96" s="38">
        <f t="shared" si="42"/>
        <v>484.60159129363967</v>
      </c>
      <c r="S96" s="38">
        <f t="shared" si="42"/>
        <v>510.10693820383125</v>
      </c>
      <c r="T96" s="38"/>
      <c r="U96" s="38"/>
      <c r="V96" s="38"/>
      <c r="W96" s="38"/>
      <c r="X96" s="38"/>
      <c r="Y96" s="38"/>
      <c r="Z96" s="38"/>
    </row>
    <row r="97" spans="1:26" ht="5.0999999999999996" customHeight="1" thickBot="1" x14ac:dyDescent="0.3"/>
    <row r="98" spans="1:26" ht="15" customHeight="1" x14ac:dyDescent="0.25">
      <c r="A98" s="88" t="s">
        <v>7</v>
      </c>
      <c r="B98" s="94">
        <v>10</v>
      </c>
      <c r="C98" s="48">
        <f t="shared" ref="C98:H111" si="44">$I98*(C$10/1000)</f>
        <v>334.39532450064524</v>
      </c>
      <c r="D98" s="49">
        <f t="shared" si="44"/>
        <v>417.99415562580651</v>
      </c>
      <c r="E98" s="49">
        <f t="shared" si="44"/>
        <v>501.59298675096778</v>
      </c>
      <c r="F98" s="49">
        <f t="shared" si="44"/>
        <v>585.19181787612911</v>
      </c>
      <c r="G98" s="49">
        <f t="shared" si="44"/>
        <v>668.79064900129049</v>
      </c>
      <c r="H98" s="49">
        <f t="shared" si="44"/>
        <v>752.38948012645176</v>
      </c>
      <c r="I98" s="49">
        <f>'Beregnet data'!X5</f>
        <v>835.98831125161303</v>
      </c>
      <c r="J98" s="49">
        <f t="shared" ref="J98:Z111" si="45">$I98*(J$10/1000)</f>
        <v>919.58714237677441</v>
      </c>
      <c r="K98" s="49">
        <f t="shared" si="45"/>
        <v>1003.1859735019356</v>
      </c>
      <c r="L98" s="49">
        <f t="shared" si="45"/>
        <v>1086.7848046270969</v>
      </c>
      <c r="M98" s="49">
        <f t="shared" si="45"/>
        <v>1170.3836357522582</v>
      </c>
      <c r="N98" s="49">
        <f t="shared" si="45"/>
        <v>1253.9824668774195</v>
      </c>
      <c r="O98" s="49">
        <f t="shared" si="45"/>
        <v>1337.581298002581</v>
      </c>
      <c r="P98" s="49">
        <f t="shared" si="45"/>
        <v>1421.180129127742</v>
      </c>
      <c r="Q98" s="49">
        <f t="shared" si="45"/>
        <v>1504.7789602529035</v>
      </c>
      <c r="R98" s="49">
        <f t="shared" si="45"/>
        <v>1588.3777913780648</v>
      </c>
      <c r="S98" s="49">
        <f t="shared" si="45"/>
        <v>1671.9766225032261</v>
      </c>
      <c r="T98" s="49">
        <f t="shared" si="45"/>
        <v>1839.1742847535488</v>
      </c>
      <c r="U98" s="49">
        <f t="shared" si="45"/>
        <v>1922.7731158787099</v>
      </c>
      <c r="V98" s="49">
        <f t="shared" si="45"/>
        <v>2006.3719470038711</v>
      </c>
      <c r="W98" s="49">
        <f t="shared" si="45"/>
        <v>2089.9707781290326</v>
      </c>
      <c r="X98" s="49">
        <f t="shared" si="45"/>
        <v>2173.5696092541939</v>
      </c>
      <c r="Y98" s="49">
        <f t="shared" si="45"/>
        <v>2340.7672715045164</v>
      </c>
      <c r="Z98" s="49">
        <f t="shared" si="45"/>
        <v>2507.964933754839</v>
      </c>
    </row>
    <row r="99" spans="1:26" ht="15.75" thickBot="1" x14ac:dyDescent="0.3">
      <c r="A99" s="89"/>
      <c r="B99" s="95"/>
      <c r="C99" s="47">
        <f t="shared" si="44"/>
        <v>28.765189204356588</v>
      </c>
      <c r="D99" s="38">
        <f t="shared" si="44"/>
        <v>35.956486505445731</v>
      </c>
      <c r="E99" s="38">
        <f t="shared" si="44"/>
        <v>43.147783806534875</v>
      </c>
      <c r="F99" s="38">
        <f t="shared" si="44"/>
        <v>50.339081107624018</v>
      </c>
      <c r="G99" s="38">
        <f t="shared" si="44"/>
        <v>57.530378408713176</v>
      </c>
      <c r="H99" s="38">
        <f t="shared" si="44"/>
        <v>64.721675709802312</v>
      </c>
      <c r="I99" s="38">
        <f>(I98*3.6)/(4.185*($G$3-$G$4))</f>
        <v>71.912973010891463</v>
      </c>
      <c r="J99" s="38">
        <f t="shared" si="45"/>
        <v>79.104270311980613</v>
      </c>
      <c r="K99" s="38">
        <f t="shared" si="45"/>
        <v>86.29556761306975</v>
      </c>
      <c r="L99" s="38">
        <f t="shared" si="45"/>
        <v>93.4868649141589</v>
      </c>
      <c r="M99" s="38">
        <f t="shared" si="45"/>
        <v>100.67816221524804</v>
      </c>
      <c r="N99" s="38">
        <f t="shared" si="45"/>
        <v>107.8694595163372</v>
      </c>
      <c r="O99" s="38">
        <f t="shared" si="45"/>
        <v>115.06075681742635</v>
      </c>
      <c r="P99" s="38">
        <f t="shared" si="45"/>
        <v>122.25205411851549</v>
      </c>
      <c r="Q99" s="38">
        <f t="shared" si="45"/>
        <v>129.44335141960462</v>
      </c>
      <c r="R99" s="38">
        <f t="shared" si="45"/>
        <v>136.63464872069378</v>
      </c>
      <c r="S99" s="38">
        <f t="shared" si="45"/>
        <v>143.82594602178293</v>
      </c>
      <c r="T99" s="38">
        <f t="shared" si="45"/>
        <v>158.20854062396123</v>
      </c>
      <c r="U99" s="38">
        <f t="shared" si="45"/>
        <v>165.39983792505035</v>
      </c>
      <c r="V99" s="38">
        <f t="shared" si="45"/>
        <v>172.5911352261395</v>
      </c>
      <c r="W99" s="38">
        <f t="shared" si="45"/>
        <v>179.78243252722865</v>
      </c>
      <c r="X99" s="38">
        <f t="shared" si="45"/>
        <v>186.9737298283178</v>
      </c>
      <c r="Y99" s="38">
        <f t="shared" si="45"/>
        <v>201.35632443049607</v>
      </c>
      <c r="Z99" s="38">
        <f t="shared" si="45"/>
        <v>215.7389190326744</v>
      </c>
    </row>
    <row r="100" spans="1:26" x14ac:dyDescent="0.25">
      <c r="A100" s="89"/>
      <c r="B100" s="94">
        <v>11</v>
      </c>
      <c r="C100" s="48">
        <f t="shared" si="44"/>
        <v>496.7998804258915</v>
      </c>
      <c r="D100" s="49">
        <f t="shared" si="44"/>
        <v>620.99985053236435</v>
      </c>
      <c r="E100" s="49">
        <f t="shared" si="44"/>
        <v>745.1998206388372</v>
      </c>
      <c r="F100" s="49">
        <f t="shared" si="44"/>
        <v>869.39979074531004</v>
      </c>
      <c r="G100" s="49">
        <f t="shared" si="44"/>
        <v>993.599760851783</v>
      </c>
      <c r="H100" s="49">
        <f t="shared" si="44"/>
        <v>1117.7997309582559</v>
      </c>
      <c r="I100" s="49">
        <f>'Beregnet data'!X6</f>
        <v>1241.9997010647287</v>
      </c>
      <c r="J100" s="49">
        <f t="shared" si="45"/>
        <v>1366.1996711712018</v>
      </c>
      <c r="K100" s="49">
        <f t="shared" si="45"/>
        <v>1490.3996412776744</v>
      </c>
      <c r="L100" s="49">
        <f t="shared" si="45"/>
        <v>1614.5996113841475</v>
      </c>
      <c r="M100" s="49">
        <f t="shared" si="45"/>
        <v>1738.7995814906201</v>
      </c>
      <c r="N100" s="49">
        <f t="shared" si="45"/>
        <v>1862.9995515970932</v>
      </c>
      <c r="O100" s="49">
        <f t="shared" si="45"/>
        <v>1987.199521703566</v>
      </c>
      <c r="P100" s="49">
        <f t="shared" si="45"/>
        <v>2111.3994918100389</v>
      </c>
      <c r="Q100" s="49">
        <f t="shared" si="45"/>
        <v>2235.5994619165117</v>
      </c>
      <c r="R100" s="49">
        <f t="shared" si="45"/>
        <v>2359.7994320229845</v>
      </c>
      <c r="S100" s="49">
        <f t="shared" si="45"/>
        <v>2483.9994021294574</v>
      </c>
      <c r="T100" s="49">
        <f t="shared" si="45"/>
        <v>2732.3993423424035</v>
      </c>
      <c r="U100" s="49">
        <f t="shared" si="45"/>
        <v>2856.5993124488759</v>
      </c>
      <c r="V100" s="49">
        <f t="shared" si="45"/>
        <v>2980.7992825553488</v>
      </c>
      <c r="W100" s="49">
        <f t="shared" si="45"/>
        <v>3104.9992526618216</v>
      </c>
      <c r="X100" s="49">
        <f t="shared" si="45"/>
        <v>3229.1992227682949</v>
      </c>
      <c r="Y100" s="49">
        <f t="shared" si="45"/>
        <v>3477.5991629812402</v>
      </c>
      <c r="Z100" s="49">
        <f t="shared" si="45"/>
        <v>3725.9991031941863</v>
      </c>
    </row>
    <row r="101" spans="1:26" ht="15.75" thickBot="1" x14ac:dyDescent="0.3">
      <c r="A101" s="89"/>
      <c r="B101" s="95"/>
      <c r="C101" s="47">
        <f t="shared" si="44"/>
        <v>42.73547358502293</v>
      </c>
      <c r="D101" s="38">
        <f t="shared" si="44"/>
        <v>53.419341981278663</v>
      </c>
      <c r="E101" s="38">
        <f t="shared" si="44"/>
        <v>64.103210377534396</v>
      </c>
      <c r="F101" s="38">
        <f t="shared" si="44"/>
        <v>74.787078773790128</v>
      </c>
      <c r="G101" s="38">
        <f t="shared" si="44"/>
        <v>85.470947170045861</v>
      </c>
      <c r="H101" s="38">
        <f t="shared" si="44"/>
        <v>96.154815566301593</v>
      </c>
      <c r="I101" s="38">
        <f>(I100*3.6)/(4.185*($G$3-$G$4))</f>
        <v>106.83868396255733</v>
      </c>
      <c r="J101" s="38">
        <f t="shared" si="45"/>
        <v>117.52255235881307</v>
      </c>
      <c r="K101" s="38">
        <f t="shared" si="45"/>
        <v>128.20642075506879</v>
      </c>
      <c r="L101" s="38">
        <f t="shared" si="45"/>
        <v>138.89028915132454</v>
      </c>
      <c r="M101" s="38">
        <f t="shared" si="45"/>
        <v>149.57415754758026</v>
      </c>
      <c r="N101" s="38">
        <f t="shared" si="45"/>
        <v>160.258025943836</v>
      </c>
      <c r="O101" s="38">
        <f t="shared" si="45"/>
        <v>170.94189434009172</v>
      </c>
      <c r="P101" s="38">
        <f t="shared" si="45"/>
        <v>181.62576273634744</v>
      </c>
      <c r="Q101" s="38">
        <f t="shared" si="45"/>
        <v>192.30963113260319</v>
      </c>
      <c r="R101" s="38">
        <f t="shared" si="45"/>
        <v>202.99349952885891</v>
      </c>
      <c r="S101" s="38">
        <f t="shared" si="45"/>
        <v>213.67736792511465</v>
      </c>
      <c r="T101" s="38">
        <f t="shared" si="45"/>
        <v>235.04510471762615</v>
      </c>
      <c r="U101" s="38">
        <f t="shared" si="45"/>
        <v>245.72897311388184</v>
      </c>
      <c r="V101" s="38">
        <f t="shared" si="45"/>
        <v>256.41284151013758</v>
      </c>
      <c r="W101" s="38">
        <f t="shared" si="45"/>
        <v>267.0967099063933</v>
      </c>
      <c r="X101" s="38">
        <f t="shared" si="45"/>
        <v>277.78057830264908</v>
      </c>
      <c r="Y101" s="38">
        <f t="shared" si="45"/>
        <v>299.14831509516051</v>
      </c>
      <c r="Z101" s="38">
        <f t="shared" si="45"/>
        <v>320.51605188767201</v>
      </c>
    </row>
    <row r="102" spans="1:26" x14ac:dyDescent="0.25">
      <c r="A102" s="89"/>
      <c r="B102" s="94">
        <v>20</v>
      </c>
      <c r="C102" s="48">
        <f t="shared" si="44"/>
        <v>601.91158410116145</v>
      </c>
      <c r="D102" s="49">
        <f t="shared" si="44"/>
        <v>752.38948012645176</v>
      </c>
      <c r="E102" s="49">
        <f t="shared" si="44"/>
        <v>902.86737615174206</v>
      </c>
      <c r="F102" s="49">
        <f t="shared" si="44"/>
        <v>1053.3452721770325</v>
      </c>
      <c r="G102" s="49">
        <f t="shared" si="44"/>
        <v>1203.8231682023229</v>
      </c>
      <c r="H102" s="49">
        <f t="shared" si="44"/>
        <v>1354.3010642276131</v>
      </c>
      <c r="I102" s="49">
        <f>'Beregnet data'!X7</f>
        <v>1504.7789602529035</v>
      </c>
      <c r="J102" s="49">
        <f t="shared" si="45"/>
        <v>1655.2568562781939</v>
      </c>
      <c r="K102" s="49">
        <f t="shared" si="45"/>
        <v>1805.7347523034841</v>
      </c>
      <c r="L102" s="49">
        <f t="shared" si="45"/>
        <v>1956.2126483287745</v>
      </c>
      <c r="M102" s="49">
        <f t="shared" si="45"/>
        <v>2106.690544354065</v>
      </c>
      <c r="N102" s="49">
        <f t="shared" si="45"/>
        <v>2257.1684403793552</v>
      </c>
      <c r="O102" s="49">
        <f t="shared" si="45"/>
        <v>2407.6463364046458</v>
      </c>
      <c r="P102" s="49">
        <f t="shared" si="45"/>
        <v>2558.124232429936</v>
      </c>
      <c r="Q102" s="49">
        <f t="shared" si="45"/>
        <v>2708.6021284552262</v>
      </c>
      <c r="R102" s="49">
        <f t="shared" si="45"/>
        <v>2859.0800244805164</v>
      </c>
      <c r="S102" s="49">
        <f t="shared" si="45"/>
        <v>3009.557920505807</v>
      </c>
      <c r="T102" s="49">
        <f t="shared" si="45"/>
        <v>3310.5137125563879</v>
      </c>
      <c r="U102" s="49">
        <f t="shared" si="45"/>
        <v>3460.9916085816776</v>
      </c>
      <c r="V102" s="49">
        <f t="shared" si="45"/>
        <v>3611.4695046069683</v>
      </c>
      <c r="W102" s="49">
        <f t="shared" si="45"/>
        <v>3761.9474006322589</v>
      </c>
      <c r="X102" s="49">
        <f t="shared" si="45"/>
        <v>3912.4252966575491</v>
      </c>
      <c r="Y102" s="49">
        <f t="shared" si="45"/>
        <v>4213.3810887081299</v>
      </c>
      <c r="Z102" s="49">
        <f t="shared" si="45"/>
        <v>4514.3368807587103</v>
      </c>
    </row>
    <row r="103" spans="1:26" ht="15.75" thickBot="1" x14ac:dyDescent="0.3">
      <c r="A103" s="89"/>
      <c r="B103" s="95"/>
      <c r="C103" s="47">
        <f t="shared" si="44"/>
        <v>51.777340567841854</v>
      </c>
      <c r="D103" s="38">
        <f t="shared" si="44"/>
        <v>64.721675709802312</v>
      </c>
      <c r="E103" s="38">
        <f t="shared" si="44"/>
        <v>77.666010851762778</v>
      </c>
      <c r="F103" s="38">
        <f t="shared" si="44"/>
        <v>90.610345993723229</v>
      </c>
      <c r="G103" s="38">
        <f t="shared" si="44"/>
        <v>103.55468113568371</v>
      </c>
      <c r="H103" s="38">
        <f t="shared" si="44"/>
        <v>116.49901627764416</v>
      </c>
      <c r="I103" s="38">
        <f>(I102*3.6)/(4.185*($G$3-$G$4))</f>
        <v>129.44335141960462</v>
      </c>
      <c r="J103" s="38">
        <f t="shared" si="45"/>
        <v>142.38768656156509</v>
      </c>
      <c r="K103" s="38">
        <f t="shared" si="45"/>
        <v>155.33202170352556</v>
      </c>
      <c r="L103" s="38">
        <f t="shared" si="45"/>
        <v>168.27635684548602</v>
      </c>
      <c r="M103" s="38">
        <f t="shared" si="45"/>
        <v>181.22069198744646</v>
      </c>
      <c r="N103" s="38">
        <f t="shared" si="45"/>
        <v>194.16502712940695</v>
      </c>
      <c r="O103" s="38">
        <f t="shared" si="45"/>
        <v>207.10936227136742</v>
      </c>
      <c r="P103" s="38">
        <f t="shared" si="45"/>
        <v>220.05369741332785</v>
      </c>
      <c r="Q103" s="38">
        <f t="shared" si="45"/>
        <v>232.99803255528832</v>
      </c>
      <c r="R103" s="38">
        <f t="shared" si="45"/>
        <v>245.94236769724878</v>
      </c>
      <c r="S103" s="38">
        <f t="shared" si="45"/>
        <v>258.88670283920925</v>
      </c>
      <c r="T103" s="38">
        <f t="shared" si="45"/>
        <v>284.77537312313018</v>
      </c>
      <c r="U103" s="38">
        <f t="shared" si="45"/>
        <v>297.71970826509062</v>
      </c>
      <c r="V103" s="38">
        <f t="shared" si="45"/>
        <v>310.66404340705111</v>
      </c>
      <c r="W103" s="38">
        <f t="shared" si="45"/>
        <v>323.60837854901155</v>
      </c>
      <c r="X103" s="38">
        <f t="shared" si="45"/>
        <v>336.55271369097204</v>
      </c>
      <c r="Y103" s="38">
        <f t="shared" si="45"/>
        <v>362.44138397489291</v>
      </c>
      <c r="Z103" s="38">
        <f t="shared" si="45"/>
        <v>388.3300542588139</v>
      </c>
    </row>
    <row r="104" spans="1:26" x14ac:dyDescent="0.25">
      <c r="A104" s="89"/>
      <c r="B104" s="94">
        <v>21</v>
      </c>
      <c r="C104" s="48">
        <f t="shared" si="44"/>
        <v>719.60643823957514</v>
      </c>
      <c r="D104" s="49">
        <f t="shared" si="44"/>
        <v>899.50804779946884</v>
      </c>
      <c r="E104" s="49">
        <f t="shared" si="44"/>
        <v>1079.4096573593627</v>
      </c>
      <c r="F104" s="49">
        <f t="shared" si="44"/>
        <v>1259.3112669192562</v>
      </c>
      <c r="G104" s="49">
        <f t="shared" si="44"/>
        <v>1439.2128764791503</v>
      </c>
      <c r="H104" s="49">
        <f t="shared" si="44"/>
        <v>1619.1144860390439</v>
      </c>
      <c r="I104" s="49">
        <f>'Beregnet data'!X8</f>
        <v>1799.0160955989377</v>
      </c>
      <c r="J104" s="49">
        <f t="shared" si="45"/>
        <v>1978.9177051588317</v>
      </c>
      <c r="K104" s="49">
        <f t="shared" si="45"/>
        <v>2158.8193147187253</v>
      </c>
      <c r="L104" s="49">
        <f t="shared" si="45"/>
        <v>2338.7209242786189</v>
      </c>
      <c r="M104" s="49">
        <f t="shared" si="45"/>
        <v>2518.6225338385125</v>
      </c>
      <c r="N104" s="49">
        <f t="shared" si="45"/>
        <v>2698.5241433984065</v>
      </c>
      <c r="O104" s="49">
        <f t="shared" si="45"/>
        <v>2878.4257529583006</v>
      </c>
      <c r="P104" s="49">
        <f t="shared" si="45"/>
        <v>3058.3273625181941</v>
      </c>
      <c r="Q104" s="49">
        <f t="shared" si="45"/>
        <v>3238.2289720780877</v>
      </c>
      <c r="R104" s="49">
        <f t="shared" si="45"/>
        <v>3418.1305816379813</v>
      </c>
      <c r="S104" s="49">
        <f t="shared" si="45"/>
        <v>3598.0321911978754</v>
      </c>
      <c r="T104" s="49">
        <f t="shared" si="45"/>
        <v>3957.8354103176634</v>
      </c>
      <c r="U104" s="49">
        <f t="shared" si="45"/>
        <v>4137.7370198775561</v>
      </c>
      <c r="V104" s="49">
        <f t="shared" si="45"/>
        <v>4317.6386294374506</v>
      </c>
      <c r="W104" s="49">
        <f t="shared" si="45"/>
        <v>4497.5402389973442</v>
      </c>
      <c r="X104" s="49">
        <f t="shared" si="45"/>
        <v>4677.4418485572378</v>
      </c>
      <c r="Y104" s="49">
        <f t="shared" si="45"/>
        <v>5037.245067677025</v>
      </c>
      <c r="Z104" s="49">
        <f t="shared" si="45"/>
        <v>5397.048286796813</v>
      </c>
    </row>
    <row r="105" spans="1:26" ht="15.75" thickBot="1" x14ac:dyDescent="0.3">
      <c r="A105" s="89"/>
      <c r="B105" s="95"/>
      <c r="C105" s="47">
        <f t="shared" si="44"/>
        <v>61.901629095877439</v>
      </c>
      <c r="D105" s="38">
        <f t="shared" si="44"/>
        <v>77.377036369846792</v>
      </c>
      <c r="E105" s="38">
        <f t="shared" si="44"/>
        <v>92.852443643816144</v>
      </c>
      <c r="F105" s="38">
        <f t="shared" si="44"/>
        <v>108.3278509177855</v>
      </c>
      <c r="G105" s="38">
        <f t="shared" si="44"/>
        <v>123.80325819175488</v>
      </c>
      <c r="H105" s="38">
        <f t="shared" si="44"/>
        <v>139.27866546572423</v>
      </c>
      <c r="I105" s="38">
        <f>(I104*3.6)/(4.185*($G$3-$G$4))</f>
        <v>154.75407273969358</v>
      </c>
      <c r="J105" s="38">
        <f t="shared" si="45"/>
        <v>170.22948001366296</v>
      </c>
      <c r="K105" s="38">
        <f t="shared" si="45"/>
        <v>185.70488728763229</v>
      </c>
      <c r="L105" s="38">
        <f t="shared" si="45"/>
        <v>201.18029456160167</v>
      </c>
      <c r="M105" s="38">
        <f t="shared" si="45"/>
        <v>216.65570183557099</v>
      </c>
      <c r="N105" s="38">
        <f t="shared" si="45"/>
        <v>232.13110910954038</v>
      </c>
      <c r="O105" s="38">
        <f t="shared" si="45"/>
        <v>247.60651638350976</v>
      </c>
      <c r="P105" s="38">
        <f t="shared" si="45"/>
        <v>263.08192365747908</v>
      </c>
      <c r="Q105" s="38">
        <f t="shared" si="45"/>
        <v>278.55733093144846</v>
      </c>
      <c r="R105" s="38">
        <f t="shared" si="45"/>
        <v>294.03273820541779</v>
      </c>
      <c r="S105" s="38">
        <f t="shared" si="45"/>
        <v>309.50814547938717</v>
      </c>
      <c r="T105" s="38">
        <f t="shared" si="45"/>
        <v>340.45896002732593</v>
      </c>
      <c r="U105" s="38">
        <f t="shared" si="45"/>
        <v>355.9343673012952</v>
      </c>
      <c r="V105" s="38">
        <f t="shared" si="45"/>
        <v>371.40977457526458</v>
      </c>
      <c r="W105" s="38">
        <f t="shared" si="45"/>
        <v>386.88518184923396</v>
      </c>
      <c r="X105" s="38">
        <f t="shared" si="45"/>
        <v>402.36058912320334</v>
      </c>
      <c r="Y105" s="38">
        <f t="shared" si="45"/>
        <v>433.31140367114199</v>
      </c>
      <c r="Z105" s="38">
        <f t="shared" si="45"/>
        <v>464.26221821908075</v>
      </c>
    </row>
    <row r="106" spans="1:26" x14ac:dyDescent="0.25">
      <c r="A106" s="89"/>
      <c r="B106" s="94">
        <v>22</v>
      </c>
      <c r="C106" s="48">
        <f t="shared" si="44"/>
        <v>937.13580707680194</v>
      </c>
      <c r="D106" s="49">
        <f t="shared" si="44"/>
        <v>1171.4197588460024</v>
      </c>
      <c r="E106" s="49">
        <f t="shared" si="44"/>
        <v>1405.7037106152029</v>
      </c>
      <c r="F106" s="49">
        <f t="shared" si="44"/>
        <v>1639.9876623844034</v>
      </c>
      <c r="G106" s="49">
        <f t="shared" si="44"/>
        <v>1874.2716141536039</v>
      </c>
      <c r="H106" s="49">
        <f t="shared" si="44"/>
        <v>2108.5555659228044</v>
      </c>
      <c r="I106" s="49">
        <f>'Beregnet data'!X9</f>
        <v>2342.8395176920048</v>
      </c>
      <c r="J106" s="49">
        <f t="shared" si="45"/>
        <v>2577.1234694612053</v>
      </c>
      <c r="K106" s="49">
        <f t="shared" si="45"/>
        <v>2811.4074212304058</v>
      </c>
      <c r="L106" s="49">
        <f t="shared" si="45"/>
        <v>3045.6913729996063</v>
      </c>
      <c r="M106" s="49">
        <f t="shared" si="45"/>
        <v>3279.9753247688068</v>
      </c>
      <c r="N106" s="49">
        <f t="shared" si="45"/>
        <v>3514.2592765380073</v>
      </c>
      <c r="O106" s="49">
        <f t="shared" si="45"/>
        <v>3748.5432283072078</v>
      </c>
      <c r="P106" s="49">
        <f t="shared" si="45"/>
        <v>3982.8271800764082</v>
      </c>
      <c r="Q106" s="49">
        <f t="shared" si="45"/>
        <v>4217.1111318456087</v>
      </c>
      <c r="R106" s="49">
        <f t="shared" si="45"/>
        <v>4451.3950836148088</v>
      </c>
      <c r="S106" s="49">
        <f t="shared" si="45"/>
        <v>4685.6790353840097</v>
      </c>
      <c r="T106" s="49">
        <f t="shared" si="45"/>
        <v>5154.2469389224107</v>
      </c>
      <c r="U106" s="49">
        <f t="shared" si="45"/>
        <v>5388.5308906916107</v>
      </c>
      <c r="V106" s="49">
        <f t="shared" si="45"/>
        <v>5622.8148424608116</v>
      </c>
      <c r="W106" s="49">
        <f t="shared" si="45"/>
        <v>5857.0987942300126</v>
      </c>
      <c r="X106" s="49">
        <f t="shared" si="45"/>
        <v>6091.3827459992126</v>
      </c>
      <c r="Y106" s="49">
        <f t="shared" si="45"/>
        <v>6559.9506495376136</v>
      </c>
      <c r="Z106" s="49">
        <f t="shared" si="45"/>
        <v>7028.5185530760145</v>
      </c>
    </row>
    <row r="107" spans="1:26" ht="15.75" thickBot="1" x14ac:dyDescent="0.3">
      <c r="A107" s="89"/>
      <c r="B107" s="95"/>
      <c r="C107" s="47">
        <f t="shared" si="44"/>
        <v>80.613832866821681</v>
      </c>
      <c r="D107" s="38">
        <f t="shared" si="44"/>
        <v>100.7672910835271</v>
      </c>
      <c r="E107" s="38">
        <f t="shared" si="44"/>
        <v>120.92074930023252</v>
      </c>
      <c r="F107" s="38">
        <f t="shared" si="44"/>
        <v>141.07420751693792</v>
      </c>
      <c r="G107" s="38">
        <f t="shared" si="44"/>
        <v>161.22766573364336</v>
      </c>
      <c r="H107" s="38">
        <f t="shared" si="44"/>
        <v>181.38112395034878</v>
      </c>
      <c r="I107" s="38">
        <f>(I106*3.6)/(4.185*($G$3-$G$4))</f>
        <v>201.5345821670542</v>
      </c>
      <c r="J107" s="38">
        <f t="shared" si="45"/>
        <v>221.68804038375964</v>
      </c>
      <c r="K107" s="38">
        <f t="shared" si="45"/>
        <v>241.84149860046503</v>
      </c>
      <c r="L107" s="38">
        <f t="shared" si="45"/>
        <v>261.99495681717048</v>
      </c>
      <c r="M107" s="38">
        <f t="shared" si="45"/>
        <v>282.14841503387584</v>
      </c>
      <c r="N107" s="38">
        <f t="shared" si="45"/>
        <v>302.30187325058131</v>
      </c>
      <c r="O107" s="38">
        <f t="shared" si="45"/>
        <v>322.45533146728673</v>
      </c>
      <c r="P107" s="38">
        <f t="shared" si="45"/>
        <v>342.60878968399214</v>
      </c>
      <c r="Q107" s="38">
        <f t="shared" si="45"/>
        <v>362.76224790069756</v>
      </c>
      <c r="R107" s="38">
        <f t="shared" si="45"/>
        <v>382.91570611740298</v>
      </c>
      <c r="S107" s="38">
        <f t="shared" si="45"/>
        <v>403.06916433410839</v>
      </c>
      <c r="T107" s="38">
        <f t="shared" si="45"/>
        <v>443.37608076751928</v>
      </c>
      <c r="U107" s="38">
        <f t="shared" si="45"/>
        <v>463.52953898422464</v>
      </c>
      <c r="V107" s="38">
        <f t="shared" si="45"/>
        <v>483.68299720093006</v>
      </c>
      <c r="W107" s="38">
        <f t="shared" si="45"/>
        <v>503.83645541763548</v>
      </c>
      <c r="X107" s="38">
        <f t="shared" si="45"/>
        <v>523.98991363434095</v>
      </c>
      <c r="Y107" s="38">
        <f t="shared" si="45"/>
        <v>564.29683006775167</v>
      </c>
      <c r="Z107" s="38">
        <f t="shared" ref="U107:Z109" si="46">$I107*(Z$10/1000)</f>
        <v>604.60374650116262</v>
      </c>
    </row>
    <row r="108" spans="1:26" x14ac:dyDescent="0.25">
      <c r="A108" s="89"/>
      <c r="B108" s="94">
        <v>30</v>
      </c>
      <c r="C108" s="48">
        <f t="shared" si="44"/>
        <v>902.86737615174206</v>
      </c>
      <c r="D108" s="49">
        <f t="shared" si="44"/>
        <v>1128.5842201896776</v>
      </c>
      <c r="E108" s="49">
        <f t="shared" si="44"/>
        <v>1354.3010642276131</v>
      </c>
      <c r="F108" s="49">
        <f t="shared" si="44"/>
        <v>1580.0179082655486</v>
      </c>
      <c r="G108" s="49">
        <f t="shared" si="44"/>
        <v>1805.7347523034841</v>
      </c>
      <c r="H108" s="49">
        <f t="shared" si="44"/>
        <v>2031.4515963414196</v>
      </c>
      <c r="I108" s="49">
        <f>'Beregnet data'!X10</f>
        <v>2257.1684403793552</v>
      </c>
      <c r="J108" s="49">
        <f t="shared" si="45"/>
        <v>2482.8852844172907</v>
      </c>
      <c r="K108" s="49">
        <f t="shared" si="45"/>
        <v>2708.6021284552262</v>
      </c>
      <c r="L108" s="49">
        <f t="shared" si="45"/>
        <v>2934.3189724931617</v>
      </c>
      <c r="M108" s="49">
        <f t="shared" si="45"/>
        <v>3160.0358165310972</v>
      </c>
      <c r="N108" s="49">
        <f t="shared" si="45"/>
        <v>3385.7526605690327</v>
      </c>
      <c r="O108" s="49">
        <f t="shared" si="45"/>
        <v>3611.4695046069683</v>
      </c>
      <c r="P108" s="49">
        <f t="shared" si="45"/>
        <v>3837.1863486449038</v>
      </c>
      <c r="Q108" s="49">
        <f t="shared" si="45"/>
        <v>4062.9031926828393</v>
      </c>
      <c r="R108" s="49">
        <f t="shared" si="45"/>
        <v>4288.6200367207748</v>
      </c>
      <c r="S108" s="49">
        <f t="shared" si="45"/>
        <v>4514.3368807587103</v>
      </c>
      <c r="T108" s="49">
        <f t="shared" si="45"/>
        <v>4965.7705688345814</v>
      </c>
      <c r="U108" s="49">
        <f t="shared" si="46"/>
        <v>5191.4874128725169</v>
      </c>
      <c r="V108" s="49">
        <f t="shared" si="46"/>
        <v>5417.2042569104524</v>
      </c>
      <c r="W108" s="49">
        <f t="shared" si="46"/>
        <v>5642.9211009483879</v>
      </c>
      <c r="X108" s="49">
        <f t="shared" si="46"/>
        <v>5868.6379449863234</v>
      </c>
      <c r="Y108" s="49">
        <f t="shared" si="46"/>
        <v>6320.0716330621945</v>
      </c>
      <c r="Z108" s="49">
        <f t="shared" si="46"/>
        <v>6771.5053211380655</v>
      </c>
    </row>
    <row r="109" spans="1:26" ht="15.75" thickBot="1" x14ac:dyDescent="0.3">
      <c r="A109" s="89"/>
      <c r="B109" s="95"/>
      <c r="C109" s="47">
        <f t="shared" si="44"/>
        <v>77.666010851762778</v>
      </c>
      <c r="D109" s="38">
        <f t="shared" si="44"/>
        <v>97.082513564703461</v>
      </c>
      <c r="E109" s="38">
        <f t="shared" si="44"/>
        <v>116.49901627764415</v>
      </c>
      <c r="F109" s="38">
        <f t="shared" si="44"/>
        <v>135.91551899058484</v>
      </c>
      <c r="G109" s="38">
        <f t="shared" si="44"/>
        <v>155.33202170352556</v>
      </c>
      <c r="H109" s="38">
        <f t="shared" si="44"/>
        <v>174.74852441646624</v>
      </c>
      <c r="I109" s="38">
        <f>(I108*3.6)/(4.185*($G$3-$G$4))</f>
        <v>194.16502712940692</v>
      </c>
      <c r="J109" s="38">
        <f t="shared" si="45"/>
        <v>213.58152984234763</v>
      </c>
      <c r="K109" s="38">
        <f t="shared" si="45"/>
        <v>232.99803255528829</v>
      </c>
      <c r="L109" s="38">
        <f t="shared" si="45"/>
        <v>252.414535268229</v>
      </c>
      <c r="M109" s="38">
        <f t="shared" si="45"/>
        <v>271.83103798116969</v>
      </c>
      <c r="N109" s="38">
        <f t="shared" si="45"/>
        <v>291.2475406941104</v>
      </c>
      <c r="O109" s="38">
        <f t="shared" si="45"/>
        <v>310.66404340705111</v>
      </c>
      <c r="P109" s="38">
        <f t="shared" si="45"/>
        <v>330.08054611999177</v>
      </c>
      <c r="Q109" s="38">
        <f t="shared" si="45"/>
        <v>349.49704883293248</v>
      </c>
      <c r="R109" s="38">
        <f t="shared" si="45"/>
        <v>368.91355154587313</v>
      </c>
      <c r="S109" s="38">
        <f t="shared" si="45"/>
        <v>388.33005425881385</v>
      </c>
      <c r="T109" s="38">
        <f t="shared" si="45"/>
        <v>427.16305968469527</v>
      </c>
      <c r="U109" s="38">
        <f t="shared" si="46"/>
        <v>446.57956239763587</v>
      </c>
      <c r="V109" s="38">
        <f t="shared" si="46"/>
        <v>465.99606511057658</v>
      </c>
      <c r="W109" s="38">
        <f t="shared" si="46"/>
        <v>485.41256782351729</v>
      </c>
      <c r="X109" s="38">
        <f t="shared" si="46"/>
        <v>504.829070536458</v>
      </c>
      <c r="Y109" s="38">
        <f t="shared" si="46"/>
        <v>543.66207596233937</v>
      </c>
      <c r="Z109" s="38">
        <f t="shared" si="46"/>
        <v>582.4950813882208</v>
      </c>
    </row>
    <row r="110" spans="1:26" x14ac:dyDescent="0.25">
      <c r="A110" s="89"/>
      <c r="B110" s="94">
        <v>33</v>
      </c>
      <c r="C110" s="48">
        <f t="shared" si="44"/>
        <v>1366.7987296675196</v>
      </c>
      <c r="D110" s="49">
        <f t="shared" si="44"/>
        <v>1708.4984120843994</v>
      </c>
      <c r="E110" s="49">
        <f t="shared" si="44"/>
        <v>2050.1980945012792</v>
      </c>
      <c r="F110" s="49">
        <f t="shared" si="44"/>
        <v>2391.8977769181593</v>
      </c>
      <c r="G110" s="49">
        <f t="shared" si="44"/>
        <v>2733.5974593350393</v>
      </c>
      <c r="H110" s="49">
        <f t="shared" si="44"/>
        <v>3075.2971417519188</v>
      </c>
      <c r="I110" s="49">
        <f>'Beregnet data'!X11</f>
        <v>3416.9968241687989</v>
      </c>
      <c r="J110" s="49">
        <f t="shared" si="45"/>
        <v>3758.6965065856789</v>
      </c>
      <c r="K110" s="49">
        <f t="shared" si="45"/>
        <v>4100.3961890025585</v>
      </c>
      <c r="L110" s="49">
        <f t="shared" si="45"/>
        <v>4442.0958714194385</v>
      </c>
      <c r="M110" s="49">
        <f t="shared" si="45"/>
        <v>4783.7955538363185</v>
      </c>
      <c r="N110" s="49">
        <f t="shared" si="45"/>
        <v>5125.4952362531985</v>
      </c>
      <c r="O110" s="49">
        <f t="shared" si="45"/>
        <v>5467.1949186700786</v>
      </c>
      <c r="P110" s="49">
        <f t="shared" si="45"/>
        <v>5808.8946010869577</v>
      </c>
      <c r="Q110" s="49">
        <f t="shared" si="45"/>
        <v>6150.5942835038377</v>
      </c>
      <c r="R110" s="49">
        <f t="shared" ref="R110:Z111" si="47">$I110*(R$10/1000)</f>
        <v>6492.2939659207177</v>
      </c>
      <c r="S110" s="49">
        <f t="shared" si="47"/>
        <v>6833.9936483375977</v>
      </c>
      <c r="T110" s="49">
        <f t="shared" si="47"/>
        <v>7517.3930131713578</v>
      </c>
      <c r="U110" s="49">
        <f t="shared" si="47"/>
        <v>7859.0926955882369</v>
      </c>
      <c r="V110" s="49">
        <f t="shared" si="47"/>
        <v>8200.7923780051169</v>
      </c>
      <c r="W110" s="49">
        <f t="shared" si="47"/>
        <v>8542.4920604219969</v>
      </c>
      <c r="X110" s="49">
        <f t="shared" si="47"/>
        <v>8884.191742838877</v>
      </c>
      <c r="Y110" s="49">
        <f t="shared" si="47"/>
        <v>9567.591107672637</v>
      </c>
      <c r="Z110" s="49">
        <f t="shared" si="47"/>
        <v>10250.990472506397</v>
      </c>
    </row>
    <row r="111" spans="1:26" ht="15.75" thickBot="1" x14ac:dyDescent="0.3">
      <c r="A111" s="90"/>
      <c r="B111" s="95"/>
      <c r="C111" s="47">
        <f t="shared" si="44"/>
        <v>117.57408427247481</v>
      </c>
      <c r="D111" s="38">
        <f t="shared" si="44"/>
        <v>146.96760534059351</v>
      </c>
      <c r="E111" s="38">
        <f t="shared" si="44"/>
        <v>176.36112640871221</v>
      </c>
      <c r="F111" s="38">
        <f t="shared" si="44"/>
        <v>205.75464747683091</v>
      </c>
      <c r="G111" s="38">
        <f t="shared" si="44"/>
        <v>235.14816854494961</v>
      </c>
      <c r="H111" s="38">
        <f t="shared" si="44"/>
        <v>264.54168961306834</v>
      </c>
      <c r="I111" s="38">
        <f>(I110*3.6)/(4.185*($G$3-$G$4))</f>
        <v>293.93521068118702</v>
      </c>
      <c r="J111" s="38">
        <f t="shared" si="45"/>
        <v>323.32873174930575</v>
      </c>
      <c r="K111" s="38">
        <f t="shared" si="45"/>
        <v>352.72225281742442</v>
      </c>
      <c r="L111" s="38">
        <f t="shared" si="45"/>
        <v>382.11577388554315</v>
      </c>
      <c r="M111" s="38">
        <f t="shared" si="45"/>
        <v>411.50929495366182</v>
      </c>
      <c r="N111" s="38">
        <f t="shared" si="45"/>
        <v>440.9028160217805</v>
      </c>
      <c r="O111" s="38">
        <f t="shared" si="45"/>
        <v>470.29633708989923</v>
      </c>
      <c r="P111" s="38">
        <f t="shared" si="45"/>
        <v>499.6898581580179</v>
      </c>
      <c r="Q111" s="38">
        <f t="shared" si="45"/>
        <v>529.08337922613669</v>
      </c>
      <c r="R111" s="38">
        <f t="shared" si="47"/>
        <v>558.4769002942553</v>
      </c>
      <c r="S111" s="38">
        <f t="shared" si="47"/>
        <v>587.87042136237403</v>
      </c>
      <c r="T111" s="38">
        <f t="shared" si="47"/>
        <v>646.65746349861149</v>
      </c>
      <c r="U111" s="38">
        <f t="shared" si="47"/>
        <v>676.05098456673011</v>
      </c>
      <c r="V111" s="38">
        <f t="shared" si="47"/>
        <v>705.44450563484884</v>
      </c>
      <c r="W111" s="38">
        <f t="shared" si="47"/>
        <v>734.83802670296757</v>
      </c>
      <c r="X111" s="38">
        <f t="shared" si="47"/>
        <v>764.2315477710863</v>
      </c>
      <c r="Y111" s="38">
        <f t="shared" si="47"/>
        <v>823.01858990732364</v>
      </c>
      <c r="Z111" s="38">
        <f t="shared" si="47"/>
        <v>881.80563204356099</v>
      </c>
    </row>
  </sheetData>
  <sheetProtection algorithmName="SHA-512" hashValue="vnr6CnmsdiE7ZjsBMo1S4YHY0U54sg/4PSv486MPvmFoD8a/f7us9XrfHEMdUelOhqVwwolw8lOzr7j997vD8Q==" saltValue="i5+OIhaaM8TDKj2hIYHFIg==" spinCount="100000" sheet="1" objects="1" scenarios="1"/>
  <mergeCells count="55">
    <mergeCell ref="A53:A66"/>
    <mergeCell ref="B53:B54"/>
    <mergeCell ref="B78:B79"/>
    <mergeCell ref="B80:B81"/>
    <mergeCell ref="A12:A21"/>
    <mergeCell ref="B59:B60"/>
    <mergeCell ref="B61:B62"/>
    <mergeCell ref="B63:B64"/>
    <mergeCell ref="B65:B66"/>
    <mergeCell ref="B20:B21"/>
    <mergeCell ref="B44:B45"/>
    <mergeCell ref="B46:B47"/>
    <mergeCell ref="B48:B49"/>
    <mergeCell ref="B50:B51"/>
    <mergeCell ref="A38:A51"/>
    <mergeCell ref="B38:B39"/>
    <mergeCell ref="B40:B41"/>
    <mergeCell ref="B42:B43"/>
    <mergeCell ref="B55:B56"/>
    <mergeCell ref="B57:B58"/>
    <mergeCell ref="A83:A96"/>
    <mergeCell ref="B83:B84"/>
    <mergeCell ref="B85:B86"/>
    <mergeCell ref="B87:B88"/>
    <mergeCell ref="B89:B90"/>
    <mergeCell ref="B91:B92"/>
    <mergeCell ref="B93:B94"/>
    <mergeCell ref="B95:B96"/>
    <mergeCell ref="A68:A81"/>
    <mergeCell ref="B68:B69"/>
    <mergeCell ref="B70:B71"/>
    <mergeCell ref="B72:B73"/>
    <mergeCell ref="B74:B75"/>
    <mergeCell ref="B76:B77"/>
    <mergeCell ref="A98:A111"/>
    <mergeCell ref="B98:B99"/>
    <mergeCell ref="B100:B101"/>
    <mergeCell ref="B102:B103"/>
    <mergeCell ref="B104:B105"/>
    <mergeCell ref="B106:B107"/>
    <mergeCell ref="B108:B109"/>
    <mergeCell ref="B110:B111"/>
    <mergeCell ref="A1:AB1"/>
    <mergeCell ref="A23:A36"/>
    <mergeCell ref="B23:B24"/>
    <mergeCell ref="B25:B26"/>
    <mergeCell ref="B27:B28"/>
    <mergeCell ref="B29:B30"/>
    <mergeCell ref="B31:B32"/>
    <mergeCell ref="B33:B34"/>
    <mergeCell ref="B35:B36"/>
    <mergeCell ref="B12:B13"/>
    <mergeCell ref="B14:B15"/>
    <mergeCell ref="B16:B17"/>
    <mergeCell ref="B18:B19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verticalDpi="0" r:id="rId1"/>
  <headerFooter>
    <oddFooter>&amp;L&amp;8Varmeavgivelse ihht EN 442, effekter oppgitt i watt.</oddFooter>
  </headerFooter>
  <rowBreaks count="2" manualBreakCount="2">
    <brk id="37" max="16383" man="1"/>
    <brk id="6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4E0CE-DC63-4451-A2F1-8424C6CF4612}">
  <dimension ref="B2:U34"/>
  <sheetViews>
    <sheetView zoomScale="85" zoomScaleNormal="85" workbookViewId="0">
      <selection sqref="A1:XFD1048576"/>
    </sheetView>
  </sheetViews>
  <sheetFormatPr baseColWidth="10" defaultRowHeight="15" x14ac:dyDescent="0.25"/>
  <cols>
    <col min="1" max="1" width="3.7109375" customWidth="1"/>
    <col min="6" max="6" width="3.7109375" customWidth="1"/>
    <col min="19" max="21" width="11.42578125" style="1"/>
  </cols>
  <sheetData>
    <row r="2" spans="2:10" x14ac:dyDescent="0.25">
      <c r="B2" s="99" t="s">
        <v>19</v>
      </c>
      <c r="C2" s="79"/>
      <c r="D2" s="79"/>
      <c r="E2" s="80"/>
      <c r="G2" s="99" t="s">
        <v>20</v>
      </c>
      <c r="H2" s="79"/>
      <c r="I2" s="79"/>
      <c r="J2" s="80"/>
    </row>
    <row r="3" spans="2:10" ht="15.75" thickBot="1" x14ac:dyDescent="0.3">
      <c r="B3" s="41" t="s">
        <v>16</v>
      </c>
      <c r="C3" s="41" t="s">
        <v>12</v>
      </c>
      <c r="D3" s="41" t="s">
        <v>13</v>
      </c>
      <c r="E3" s="41" t="s">
        <v>14</v>
      </c>
      <c r="G3" s="41" t="s">
        <v>16</v>
      </c>
      <c r="H3" s="41" t="s">
        <v>12</v>
      </c>
      <c r="I3" s="41" t="s">
        <v>13</v>
      </c>
      <c r="J3" s="41" t="s">
        <v>14</v>
      </c>
    </row>
    <row r="4" spans="2:10" x14ac:dyDescent="0.25">
      <c r="B4" s="43">
        <v>0.02</v>
      </c>
      <c r="C4" s="45">
        <v>0.5</v>
      </c>
      <c r="D4" s="50">
        <v>0.01</v>
      </c>
      <c r="E4" s="42">
        <v>4.5</v>
      </c>
      <c r="G4" s="43">
        <v>0.02</v>
      </c>
      <c r="H4" s="45">
        <v>0.5</v>
      </c>
      <c r="I4" s="50">
        <v>0.01</v>
      </c>
      <c r="J4" s="42">
        <v>4.5</v>
      </c>
    </row>
    <row r="5" spans="2:10" x14ac:dyDescent="0.25">
      <c r="B5" s="44">
        <v>2.5000000000000001E-2</v>
      </c>
      <c r="C5" s="13">
        <v>0.75</v>
      </c>
      <c r="D5" s="42">
        <v>4.5999999999999996</v>
      </c>
      <c r="E5" s="42">
        <v>5.6</v>
      </c>
      <c r="G5" s="44">
        <v>2.5000000000000001E-2</v>
      </c>
      <c r="H5" s="13">
        <v>0.75</v>
      </c>
      <c r="I5" s="42">
        <v>4.5999999999999996</v>
      </c>
      <c r="J5" s="42">
        <v>5.6</v>
      </c>
    </row>
    <row r="6" spans="2:10" x14ac:dyDescent="0.25">
      <c r="B6" s="13">
        <v>0.05</v>
      </c>
      <c r="C6" s="46">
        <v>1</v>
      </c>
      <c r="D6" s="39">
        <v>7</v>
      </c>
      <c r="E6" s="39">
        <v>12</v>
      </c>
      <c r="G6" s="13">
        <v>0.05</v>
      </c>
      <c r="H6" s="46">
        <v>1</v>
      </c>
      <c r="I6" s="39">
        <v>7</v>
      </c>
      <c r="J6" s="39">
        <v>12</v>
      </c>
    </row>
    <row r="7" spans="2:10" x14ac:dyDescent="0.25">
      <c r="B7" s="13">
        <v>0.1</v>
      </c>
      <c r="C7" s="13">
        <v>1.25</v>
      </c>
      <c r="D7" s="39">
        <v>13</v>
      </c>
      <c r="E7" s="39">
        <v>23</v>
      </c>
      <c r="G7" s="13">
        <v>0.09</v>
      </c>
      <c r="H7" s="13">
        <v>1.25</v>
      </c>
      <c r="I7" s="39">
        <v>13</v>
      </c>
      <c r="J7" s="39">
        <v>20</v>
      </c>
    </row>
    <row r="8" spans="2:10" x14ac:dyDescent="0.25">
      <c r="B8" s="13">
        <v>0.16</v>
      </c>
      <c r="C8" s="46">
        <v>1.5</v>
      </c>
      <c r="D8" s="39">
        <v>24</v>
      </c>
      <c r="E8" s="39">
        <v>36</v>
      </c>
      <c r="G8" s="13">
        <v>0.16</v>
      </c>
      <c r="H8" s="46">
        <v>1.5</v>
      </c>
      <c r="I8" s="39">
        <v>21</v>
      </c>
      <c r="J8" s="39">
        <v>36</v>
      </c>
    </row>
    <row r="9" spans="2:10" x14ac:dyDescent="0.25">
      <c r="B9" s="13">
        <v>0.22</v>
      </c>
      <c r="C9" s="13">
        <v>1.75</v>
      </c>
      <c r="D9" s="39">
        <v>37</v>
      </c>
      <c r="E9" s="39">
        <v>49</v>
      </c>
      <c r="G9" s="13">
        <v>0.25</v>
      </c>
      <c r="H9" s="13">
        <v>1.75</v>
      </c>
      <c r="I9" s="39">
        <v>37</v>
      </c>
      <c r="J9" s="39">
        <v>56</v>
      </c>
    </row>
    <row r="10" spans="2:10" x14ac:dyDescent="0.25">
      <c r="B10" s="13">
        <v>0.28999999999999998</v>
      </c>
      <c r="C10" s="46">
        <v>2</v>
      </c>
      <c r="D10" s="39">
        <v>50</v>
      </c>
      <c r="E10" s="39">
        <v>65</v>
      </c>
      <c r="G10" s="13">
        <v>0.37</v>
      </c>
      <c r="H10" s="46">
        <v>2</v>
      </c>
      <c r="I10" s="39">
        <v>57</v>
      </c>
      <c r="J10" s="39">
        <v>93</v>
      </c>
    </row>
    <row r="11" spans="2:10" x14ac:dyDescent="0.25">
      <c r="B11" s="13">
        <v>0.37</v>
      </c>
      <c r="C11" s="46">
        <v>2.5</v>
      </c>
      <c r="D11" s="39">
        <v>66</v>
      </c>
      <c r="E11" s="39">
        <v>82</v>
      </c>
      <c r="G11" s="13">
        <v>0.65</v>
      </c>
      <c r="H11" s="46">
        <v>2.5</v>
      </c>
      <c r="I11" s="39">
        <v>94</v>
      </c>
      <c r="J11" s="39">
        <v>152</v>
      </c>
    </row>
    <row r="12" spans="2:10" x14ac:dyDescent="0.25">
      <c r="B12" s="13">
        <v>0.38</v>
      </c>
      <c r="C12" s="46">
        <v>3</v>
      </c>
      <c r="D12" s="39">
        <v>83</v>
      </c>
      <c r="E12" s="39">
        <v>85</v>
      </c>
      <c r="G12" s="13">
        <v>0.68</v>
      </c>
      <c r="H12" s="46">
        <v>3</v>
      </c>
      <c r="I12" s="39">
        <v>153</v>
      </c>
      <c r="J12" s="39">
        <v>160</v>
      </c>
    </row>
    <row r="13" spans="2:10" x14ac:dyDescent="0.25">
      <c r="B13" s="51"/>
    </row>
    <row r="14" spans="2:10" x14ac:dyDescent="0.25">
      <c r="B14" s="99" t="s">
        <v>17</v>
      </c>
      <c r="C14" s="79"/>
      <c r="D14" s="79"/>
      <c r="E14" s="80"/>
      <c r="G14" s="99" t="s">
        <v>18</v>
      </c>
      <c r="H14" s="79"/>
      <c r="I14" s="79"/>
      <c r="J14" s="80"/>
    </row>
    <row r="15" spans="2:10" ht="15.75" thickBot="1" x14ac:dyDescent="0.3">
      <c r="B15" s="41" t="s">
        <v>16</v>
      </c>
      <c r="C15" s="41" t="s">
        <v>12</v>
      </c>
      <c r="D15" s="41" t="s">
        <v>13</v>
      </c>
      <c r="E15" s="41" t="s">
        <v>14</v>
      </c>
      <c r="G15" s="41" t="s">
        <v>16</v>
      </c>
      <c r="H15" s="41" t="s">
        <v>12</v>
      </c>
      <c r="I15" s="41" t="s">
        <v>13</v>
      </c>
      <c r="J15" s="41" t="s">
        <v>14</v>
      </c>
    </row>
    <row r="16" spans="2:10" x14ac:dyDescent="0.25">
      <c r="B16" s="43">
        <v>0.02</v>
      </c>
      <c r="C16" s="45">
        <v>0.5</v>
      </c>
      <c r="D16" s="50">
        <v>0.01</v>
      </c>
      <c r="E16" s="42">
        <v>4.5</v>
      </c>
      <c r="G16" s="43">
        <v>0.02</v>
      </c>
      <c r="H16" s="45">
        <v>0.5</v>
      </c>
      <c r="I16" s="50">
        <v>0.01</v>
      </c>
      <c r="J16" s="42">
        <v>4.5</v>
      </c>
    </row>
    <row r="17" spans="2:10" x14ac:dyDescent="0.25">
      <c r="B17" s="44">
        <v>2.5000000000000001E-2</v>
      </c>
      <c r="C17" s="13">
        <v>0.75</v>
      </c>
      <c r="D17" s="39">
        <v>5</v>
      </c>
      <c r="E17" s="39">
        <v>6</v>
      </c>
      <c r="G17" s="44">
        <v>2.5000000000000001E-2</v>
      </c>
      <c r="H17" s="13">
        <v>0.75</v>
      </c>
      <c r="I17" s="39">
        <v>5</v>
      </c>
      <c r="J17" s="39">
        <v>6</v>
      </c>
    </row>
    <row r="18" spans="2:10" x14ac:dyDescent="0.25">
      <c r="B18" s="13">
        <v>0.05</v>
      </c>
      <c r="C18" s="46">
        <v>1</v>
      </c>
      <c r="D18" s="39">
        <v>7</v>
      </c>
      <c r="E18" s="39">
        <v>12</v>
      </c>
      <c r="G18" s="13">
        <v>0.05</v>
      </c>
      <c r="H18" s="46">
        <v>1</v>
      </c>
      <c r="I18" s="39">
        <v>7</v>
      </c>
      <c r="J18" s="39">
        <v>12</v>
      </c>
    </row>
    <row r="19" spans="2:10" x14ac:dyDescent="0.25">
      <c r="B19" s="13">
        <v>0.1</v>
      </c>
      <c r="C19" s="13">
        <v>1.25</v>
      </c>
      <c r="D19" s="39">
        <v>13</v>
      </c>
      <c r="E19" s="39">
        <v>23</v>
      </c>
      <c r="G19" s="13">
        <v>0.1</v>
      </c>
      <c r="H19" s="13">
        <v>1.25</v>
      </c>
      <c r="I19" s="39">
        <v>13</v>
      </c>
      <c r="J19" s="39">
        <v>23</v>
      </c>
    </row>
    <row r="20" spans="2:10" x14ac:dyDescent="0.25">
      <c r="B20" s="13">
        <v>0.16</v>
      </c>
      <c r="C20" s="46">
        <v>1.5</v>
      </c>
      <c r="D20" s="39">
        <v>24</v>
      </c>
      <c r="E20" s="39">
        <v>36</v>
      </c>
      <c r="G20" s="13">
        <v>0.17</v>
      </c>
      <c r="H20" s="46">
        <v>1.5</v>
      </c>
      <c r="I20" s="39">
        <v>24</v>
      </c>
      <c r="J20" s="39">
        <v>36</v>
      </c>
    </row>
    <row r="21" spans="2:10" x14ac:dyDescent="0.25">
      <c r="B21" s="13">
        <v>0.24</v>
      </c>
      <c r="C21" s="13">
        <v>1.75</v>
      </c>
      <c r="D21" s="39">
        <v>37</v>
      </c>
      <c r="E21" s="39">
        <v>54</v>
      </c>
      <c r="G21" s="13">
        <v>0.27</v>
      </c>
      <c r="H21" s="13">
        <v>1.75</v>
      </c>
      <c r="I21" s="39">
        <v>37</v>
      </c>
      <c r="J21" s="39">
        <v>60</v>
      </c>
    </row>
    <row r="22" spans="2:10" x14ac:dyDescent="0.25">
      <c r="B22" s="13">
        <v>0.3</v>
      </c>
      <c r="C22" s="46">
        <v>2</v>
      </c>
      <c r="D22" s="39">
        <v>55</v>
      </c>
      <c r="E22" s="39">
        <v>67</v>
      </c>
      <c r="G22" s="13">
        <v>0.4</v>
      </c>
      <c r="H22" s="46">
        <v>2</v>
      </c>
      <c r="I22" s="39">
        <v>61</v>
      </c>
      <c r="J22" s="39">
        <v>90</v>
      </c>
    </row>
    <row r="23" spans="2:10" x14ac:dyDescent="0.25">
      <c r="B23" s="13">
        <v>0.38</v>
      </c>
      <c r="C23" s="46">
        <v>2.5</v>
      </c>
      <c r="D23" s="39">
        <v>68</v>
      </c>
      <c r="E23" s="39">
        <v>85</v>
      </c>
      <c r="G23" s="13">
        <v>0.78</v>
      </c>
      <c r="H23" s="46">
        <v>2.5</v>
      </c>
      <c r="I23" s="39">
        <v>91</v>
      </c>
      <c r="J23" s="39">
        <v>170</v>
      </c>
    </row>
    <row r="24" spans="2:10" x14ac:dyDescent="0.25">
      <c r="B24" s="13">
        <v>0.4</v>
      </c>
      <c r="C24" s="46">
        <v>3</v>
      </c>
      <c r="D24" s="39">
        <v>86</v>
      </c>
      <c r="E24" s="39">
        <v>90</v>
      </c>
      <c r="G24" s="13">
        <v>0.82</v>
      </c>
      <c r="H24" s="46">
        <v>3</v>
      </c>
      <c r="I24" s="39">
        <v>171</v>
      </c>
      <c r="J24" s="39">
        <v>190</v>
      </c>
    </row>
    <row r="26" spans="2:10" x14ac:dyDescent="0.25">
      <c r="B26" s="81" t="s">
        <v>21</v>
      </c>
      <c r="C26" s="81"/>
      <c r="D26" s="81"/>
      <c r="E26" s="81"/>
    </row>
    <row r="27" spans="2:10" ht="15.75" thickBot="1" x14ac:dyDescent="0.3">
      <c r="B27" s="41" t="s">
        <v>16</v>
      </c>
      <c r="C27" s="41" t="s">
        <v>12</v>
      </c>
      <c r="D27" s="41" t="s">
        <v>13</v>
      </c>
      <c r="E27" s="41" t="s">
        <v>14</v>
      </c>
    </row>
    <row r="28" spans="2:10" x14ac:dyDescent="0.25">
      <c r="B28" s="43">
        <v>0.08</v>
      </c>
      <c r="C28" s="40">
        <v>1</v>
      </c>
      <c r="D28" s="50">
        <v>0.01</v>
      </c>
      <c r="E28" s="39">
        <v>18</v>
      </c>
    </row>
    <row r="29" spans="2:10" x14ac:dyDescent="0.25">
      <c r="B29" s="13">
        <v>0.16</v>
      </c>
      <c r="C29" s="3">
        <v>2</v>
      </c>
      <c r="D29" s="39">
        <v>19</v>
      </c>
      <c r="E29" s="39">
        <v>34</v>
      </c>
    </row>
    <row r="30" spans="2:10" x14ac:dyDescent="0.25">
      <c r="B30" s="13">
        <v>0.22</v>
      </c>
      <c r="C30" s="3">
        <v>3</v>
      </c>
      <c r="D30" s="39">
        <v>35</v>
      </c>
      <c r="E30" s="39">
        <v>47</v>
      </c>
    </row>
    <row r="31" spans="2:10" x14ac:dyDescent="0.25">
      <c r="B31" s="13">
        <v>0.28999999999999998</v>
      </c>
      <c r="C31" s="3">
        <v>4</v>
      </c>
      <c r="D31" s="39">
        <v>48</v>
      </c>
      <c r="E31" s="39">
        <v>66</v>
      </c>
    </row>
    <row r="32" spans="2:10" x14ac:dyDescent="0.25">
      <c r="B32" s="13">
        <v>0.51</v>
      </c>
      <c r="C32" s="3">
        <v>5</v>
      </c>
      <c r="D32" s="39">
        <v>67</v>
      </c>
      <c r="E32" s="39">
        <v>120</v>
      </c>
    </row>
    <row r="33" spans="2:5" x14ac:dyDescent="0.25">
      <c r="B33" s="13">
        <v>0.68</v>
      </c>
      <c r="C33" s="3">
        <v>6</v>
      </c>
      <c r="D33" s="39">
        <v>121</v>
      </c>
      <c r="E33" s="39">
        <v>155</v>
      </c>
    </row>
    <row r="34" spans="2:5" x14ac:dyDescent="0.25">
      <c r="B34" s="13">
        <v>0.86</v>
      </c>
      <c r="C34" s="3" t="s">
        <v>15</v>
      </c>
      <c r="D34" s="39">
        <v>156</v>
      </c>
      <c r="E34" s="39">
        <v>190</v>
      </c>
    </row>
  </sheetData>
  <mergeCells count="5">
    <mergeCell ref="B14:E14"/>
    <mergeCell ref="B26:E26"/>
    <mergeCell ref="G14:J14"/>
    <mergeCell ref="B2:E2"/>
    <mergeCell ref="G2:J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B82F3-44CB-4627-AB1A-587E4806C63F}">
  <dimension ref="A1:V30"/>
  <sheetViews>
    <sheetView zoomScale="85" zoomScaleNormal="85" workbookViewId="0">
      <selection activeCell="L51" sqref="L51"/>
    </sheetView>
  </sheetViews>
  <sheetFormatPr baseColWidth="10" defaultColWidth="9.140625" defaultRowHeight="15" x14ac:dyDescent="0.25"/>
  <cols>
    <col min="1" max="1" width="9.28515625" customWidth="1"/>
    <col min="2" max="2" width="13.42578125" customWidth="1"/>
    <col min="3" max="3" width="10.140625" customWidth="1"/>
    <col min="4" max="4" width="13.42578125" customWidth="1"/>
    <col min="5" max="6" width="12.85546875" customWidth="1"/>
    <col min="7" max="7" width="11.28515625" customWidth="1"/>
    <col min="8" max="8" width="14.140625" customWidth="1"/>
    <col min="9" max="9" width="11.140625" customWidth="1"/>
    <col min="10" max="10" width="10.85546875" customWidth="1"/>
    <col min="11" max="11" width="10.5703125" bestFit="1" customWidth="1"/>
    <col min="14" max="14" width="10.5703125" bestFit="1" customWidth="1"/>
    <col min="17" max="17" width="10.5703125" bestFit="1" customWidth="1"/>
    <col min="18" max="18" width="9.7109375" customWidth="1"/>
    <col min="19" max="19" width="10.140625" customWidth="1"/>
    <col min="20" max="20" width="10.5703125" bestFit="1" customWidth="1"/>
    <col min="21" max="21" width="9.7109375" customWidth="1"/>
  </cols>
  <sheetData>
    <row r="1" spans="1:22" ht="15.6" customHeight="1" x14ac:dyDescent="0.25">
      <c r="A1" s="59" t="s">
        <v>26</v>
      </c>
      <c r="B1" s="100">
        <v>200</v>
      </c>
      <c r="C1" s="100"/>
      <c r="D1" s="100"/>
      <c r="E1" s="100">
        <v>300</v>
      </c>
      <c r="F1" s="100"/>
      <c r="G1" s="100"/>
      <c r="H1" s="100">
        <v>400</v>
      </c>
      <c r="I1" s="100"/>
      <c r="J1" s="100"/>
      <c r="K1" s="100">
        <v>500</v>
      </c>
      <c r="L1" s="100"/>
      <c r="M1" s="100"/>
      <c r="N1" s="100">
        <v>600</v>
      </c>
      <c r="O1" s="100"/>
      <c r="P1" s="100"/>
      <c r="Q1" s="100">
        <v>750</v>
      </c>
      <c r="R1" s="100"/>
      <c r="S1" s="100"/>
      <c r="T1" s="100">
        <v>900</v>
      </c>
      <c r="U1" s="100"/>
      <c r="V1" s="100"/>
    </row>
    <row r="2" spans="1:22" x14ac:dyDescent="0.25">
      <c r="A2" s="59" t="s">
        <v>25</v>
      </c>
      <c r="B2" s="58" t="s">
        <v>24</v>
      </c>
      <c r="C2" s="58" t="s">
        <v>23</v>
      </c>
      <c r="D2" s="58" t="s">
        <v>22</v>
      </c>
      <c r="E2" s="58" t="s">
        <v>24</v>
      </c>
      <c r="F2" s="58" t="s">
        <v>23</v>
      </c>
      <c r="G2" s="58" t="s">
        <v>22</v>
      </c>
      <c r="H2" s="58" t="s">
        <v>24</v>
      </c>
      <c r="I2" s="58" t="s">
        <v>23</v>
      </c>
      <c r="J2" s="58" t="s">
        <v>22</v>
      </c>
      <c r="K2" s="58" t="s">
        <v>24</v>
      </c>
      <c r="L2" s="58" t="s">
        <v>23</v>
      </c>
      <c r="M2" s="58" t="s">
        <v>22</v>
      </c>
      <c r="N2" s="58" t="s">
        <v>24</v>
      </c>
      <c r="O2" s="58" t="s">
        <v>23</v>
      </c>
      <c r="P2" s="58" t="s">
        <v>22</v>
      </c>
      <c r="Q2" s="58" t="s">
        <v>24</v>
      </c>
      <c r="R2" s="58" t="s">
        <v>23</v>
      </c>
      <c r="S2" s="58" t="s">
        <v>22</v>
      </c>
      <c r="T2" s="58" t="s">
        <v>24</v>
      </c>
      <c r="U2" s="58" t="s">
        <v>23</v>
      </c>
      <c r="V2" s="58" t="s">
        <v>22</v>
      </c>
    </row>
    <row r="3" spans="1:22" x14ac:dyDescent="0.25">
      <c r="A3" s="3">
        <v>300</v>
      </c>
      <c r="B3" s="14">
        <f t="shared" ref="B3:B9" si="0">$B$10*(A3/$A$10)</f>
        <v>71.997744641326037</v>
      </c>
      <c r="C3" s="9">
        <f t="shared" ref="C3:C9" si="1">B3/(50^D3)</f>
        <v>0.33429000000000003</v>
      </c>
      <c r="D3" s="3">
        <v>1.3733</v>
      </c>
      <c r="E3" s="14">
        <f t="shared" ref="E3:E9" si="2">$E$10*(A3/$A$10)</f>
        <v>98.099823105530334</v>
      </c>
      <c r="F3" s="9">
        <f t="shared" ref="F3:F9" si="3">E3/(50^G3)</f>
        <v>0.47514000000000001</v>
      </c>
      <c r="G3" s="3">
        <v>1.3625</v>
      </c>
      <c r="H3" s="14">
        <f t="shared" ref="H3:H9" si="4">$H$10*(A3/$A$10)</f>
        <v>123.89722225282185</v>
      </c>
      <c r="I3" s="9">
        <f t="shared" ref="I3:I9" si="5">H3/(50^J3)</f>
        <v>0.62573999999999996</v>
      </c>
      <c r="J3" s="3">
        <v>1.3517999999999999</v>
      </c>
      <c r="K3" s="14">
        <f t="shared" ref="K3:K9" si="6">$K$10*(A3/$A$10)</f>
        <v>149.39554700393901</v>
      </c>
      <c r="L3" s="9">
        <f t="shared" ref="L3:L9" si="7">K3/(50^M3)</f>
        <v>0.78708</v>
      </c>
      <c r="M3" s="9">
        <v>1.341</v>
      </c>
      <c r="N3" s="14">
        <f t="shared" ref="N3:N9" si="8">$N$10*(A3/$A$10)</f>
        <v>174.59461946252884</v>
      </c>
      <c r="O3" s="9">
        <f t="shared" ref="O3:O9" si="9">N3/(50^P3)</f>
        <v>0.95916000000000001</v>
      </c>
      <c r="P3" s="3">
        <v>1.3303</v>
      </c>
      <c r="Q3" s="14">
        <f t="shared" ref="Q3:Q9" si="10">$Q$10*(A3/$A$10)</f>
        <v>212.69898586436059</v>
      </c>
      <c r="R3" s="9">
        <f t="shared" ref="R3:R9" si="11">Q3/(50^S3)</f>
        <v>1.1183999999999998</v>
      </c>
      <c r="S3" s="9">
        <v>1.3414999999999999</v>
      </c>
      <c r="T3" s="14">
        <f t="shared" ref="T3:T9" si="12">$T$10*(A3/$A$10)</f>
        <v>250.79649337548389</v>
      </c>
      <c r="U3" s="9">
        <f t="shared" ref="U3:U9" si="13">T3/(50^V3)</f>
        <v>1.2621899999999999</v>
      </c>
      <c r="V3" s="3">
        <v>1.3527</v>
      </c>
    </row>
    <row r="4" spans="1:22" x14ac:dyDescent="0.25">
      <c r="A4" s="3">
        <v>400</v>
      </c>
      <c r="B4" s="14">
        <f t="shared" si="0"/>
        <v>95.996992855101382</v>
      </c>
      <c r="C4" s="9">
        <f t="shared" si="1"/>
        <v>0.44572000000000001</v>
      </c>
      <c r="D4" s="3">
        <v>1.3733</v>
      </c>
      <c r="E4" s="14">
        <f t="shared" si="2"/>
        <v>130.79976414070711</v>
      </c>
      <c r="F4" s="9">
        <f t="shared" si="3"/>
        <v>0.63352000000000008</v>
      </c>
      <c r="G4" s="3">
        <v>1.3625</v>
      </c>
      <c r="H4" s="14">
        <f t="shared" si="4"/>
        <v>165.19629633709582</v>
      </c>
      <c r="I4" s="9">
        <f t="shared" si="5"/>
        <v>0.83432000000000006</v>
      </c>
      <c r="J4" s="3">
        <v>1.3517999999999999</v>
      </c>
      <c r="K4" s="14">
        <f t="shared" si="6"/>
        <v>199.19406267191869</v>
      </c>
      <c r="L4" s="9">
        <f t="shared" si="7"/>
        <v>1.0494400000000002</v>
      </c>
      <c r="M4" s="9">
        <v>1.341</v>
      </c>
      <c r="N4" s="14">
        <f t="shared" si="8"/>
        <v>232.79282595003849</v>
      </c>
      <c r="O4" s="9">
        <f t="shared" si="9"/>
        <v>1.2788800000000002</v>
      </c>
      <c r="P4" s="3">
        <v>1.3303</v>
      </c>
      <c r="Q4" s="14">
        <f t="shared" si="10"/>
        <v>283.59864781914752</v>
      </c>
      <c r="R4" s="9">
        <f t="shared" si="11"/>
        <v>1.4912000000000001</v>
      </c>
      <c r="S4" s="9">
        <v>1.3414999999999999</v>
      </c>
      <c r="T4" s="14">
        <f t="shared" si="12"/>
        <v>334.39532450064524</v>
      </c>
      <c r="U4" s="9">
        <f t="shared" si="13"/>
        <v>1.6829200000000002</v>
      </c>
      <c r="V4" s="3">
        <v>1.3527</v>
      </c>
    </row>
    <row r="5" spans="1:22" x14ac:dyDescent="0.25">
      <c r="A5" s="3">
        <v>500</v>
      </c>
      <c r="B5" s="14">
        <f t="shared" si="0"/>
        <v>119.99624106887673</v>
      </c>
      <c r="C5" s="9">
        <f t="shared" si="1"/>
        <v>0.55715000000000003</v>
      </c>
      <c r="D5" s="3">
        <v>1.3733</v>
      </c>
      <c r="E5" s="14">
        <f t="shared" si="2"/>
        <v>163.49970517588389</v>
      </c>
      <c r="F5" s="9">
        <f t="shared" si="3"/>
        <v>0.79190000000000005</v>
      </c>
      <c r="G5" s="3">
        <v>1.3625</v>
      </c>
      <c r="H5" s="14">
        <f t="shared" si="4"/>
        <v>206.49537042136976</v>
      </c>
      <c r="I5" s="9">
        <f t="shared" si="5"/>
        <v>1.0428999999999999</v>
      </c>
      <c r="J5" s="3">
        <v>1.3517999999999999</v>
      </c>
      <c r="K5" s="14">
        <f t="shared" si="6"/>
        <v>248.99257833989836</v>
      </c>
      <c r="L5" s="9">
        <f t="shared" si="7"/>
        <v>1.3118000000000001</v>
      </c>
      <c r="M5" s="9">
        <v>1.341</v>
      </c>
      <c r="N5" s="14">
        <f t="shared" si="8"/>
        <v>290.99103243754809</v>
      </c>
      <c r="O5" s="9">
        <f t="shared" si="9"/>
        <v>1.5986</v>
      </c>
      <c r="P5" s="3">
        <v>1.3303</v>
      </c>
      <c r="Q5" s="14">
        <f t="shared" si="10"/>
        <v>354.49830977393435</v>
      </c>
      <c r="R5" s="9">
        <f t="shared" si="11"/>
        <v>1.8639999999999999</v>
      </c>
      <c r="S5" s="9">
        <v>1.3414999999999999</v>
      </c>
      <c r="T5" s="14">
        <f t="shared" si="12"/>
        <v>417.99415562580651</v>
      </c>
      <c r="U5" s="9">
        <f t="shared" si="13"/>
        <v>2.10365</v>
      </c>
      <c r="V5" s="3">
        <v>1.3527</v>
      </c>
    </row>
    <row r="6" spans="1:22" x14ac:dyDescent="0.25">
      <c r="A6" s="3">
        <v>600</v>
      </c>
      <c r="B6" s="14">
        <f t="shared" si="0"/>
        <v>143.99548928265207</v>
      </c>
      <c r="C6" s="9">
        <f t="shared" si="1"/>
        <v>0.66858000000000006</v>
      </c>
      <c r="D6" s="3">
        <v>1.3733</v>
      </c>
      <c r="E6" s="14">
        <f t="shared" si="2"/>
        <v>196.19964621106067</v>
      </c>
      <c r="F6" s="9">
        <f t="shared" si="3"/>
        <v>0.95028000000000001</v>
      </c>
      <c r="G6" s="3">
        <v>1.3625</v>
      </c>
      <c r="H6" s="14">
        <f t="shared" si="4"/>
        <v>247.7944445056437</v>
      </c>
      <c r="I6" s="9">
        <f t="shared" si="5"/>
        <v>1.2514799999999999</v>
      </c>
      <c r="J6" s="3">
        <v>1.3517999999999999</v>
      </c>
      <c r="K6" s="14">
        <f t="shared" si="6"/>
        <v>298.79109400787803</v>
      </c>
      <c r="L6" s="9">
        <f t="shared" si="7"/>
        <v>1.57416</v>
      </c>
      <c r="M6" s="9">
        <v>1.341</v>
      </c>
      <c r="N6" s="14">
        <f t="shared" si="8"/>
        <v>349.18923892505768</v>
      </c>
      <c r="O6" s="9">
        <f t="shared" si="9"/>
        <v>1.91832</v>
      </c>
      <c r="P6" s="3">
        <v>1.3303</v>
      </c>
      <c r="Q6" s="14">
        <f t="shared" si="10"/>
        <v>425.39797172872119</v>
      </c>
      <c r="R6" s="9">
        <f t="shared" si="11"/>
        <v>2.2367999999999997</v>
      </c>
      <c r="S6" s="9">
        <v>1.3414999999999999</v>
      </c>
      <c r="T6" s="14">
        <f t="shared" si="12"/>
        <v>501.59298675096778</v>
      </c>
      <c r="U6" s="9">
        <f t="shared" si="13"/>
        <v>2.5243799999999998</v>
      </c>
      <c r="V6" s="3">
        <v>1.3527</v>
      </c>
    </row>
    <row r="7" spans="1:22" x14ac:dyDescent="0.25">
      <c r="A7" s="3">
        <v>700</v>
      </c>
      <c r="B7" s="14">
        <f t="shared" si="0"/>
        <v>167.9947374964274</v>
      </c>
      <c r="C7" s="9">
        <f t="shared" si="1"/>
        <v>0.78000999999999998</v>
      </c>
      <c r="D7" s="3">
        <v>1.3733</v>
      </c>
      <c r="E7" s="14">
        <f t="shared" si="2"/>
        <v>228.89958724623742</v>
      </c>
      <c r="F7" s="9">
        <f t="shared" si="3"/>
        <v>1.10866</v>
      </c>
      <c r="G7" s="3">
        <v>1.3625</v>
      </c>
      <c r="H7" s="14">
        <f t="shared" si="4"/>
        <v>289.09351858991766</v>
      </c>
      <c r="I7" s="9">
        <f t="shared" si="5"/>
        <v>1.4600599999999999</v>
      </c>
      <c r="J7" s="3">
        <v>1.3517999999999999</v>
      </c>
      <c r="K7" s="14">
        <f t="shared" si="6"/>
        <v>348.58960967585767</v>
      </c>
      <c r="L7" s="9">
        <f t="shared" si="7"/>
        <v>1.8365199999999999</v>
      </c>
      <c r="M7" s="9">
        <v>1.341</v>
      </c>
      <c r="N7" s="14">
        <f t="shared" si="8"/>
        <v>407.38744541256727</v>
      </c>
      <c r="O7" s="9">
        <f t="shared" si="9"/>
        <v>2.2380399999999998</v>
      </c>
      <c r="P7" s="3">
        <v>1.3303</v>
      </c>
      <c r="Q7" s="14">
        <f t="shared" si="10"/>
        <v>496.29763368350808</v>
      </c>
      <c r="R7" s="9">
        <f t="shared" si="11"/>
        <v>2.6095999999999999</v>
      </c>
      <c r="S7" s="9">
        <v>1.3414999999999999</v>
      </c>
      <c r="T7" s="14">
        <f t="shared" si="12"/>
        <v>585.19181787612911</v>
      </c>
      <c r="U7" s="9">
        <f t="shared" si="13"/>
        <v>2.9451100000000001</v>
      </c>
      <c r="V7" s="3">
        <v>1.3527</v>
      </c>
    </row>
    <row r="8" spans="1:22" x14ac:dyDescent="0.25">
      <c r="A8" s="3">
        <v>800</v>
      </c>
      <c r="B8" s="14">
        <f t="shared" si="0"/>
        <v>191.99398571020276</v>
      </c>
      <c r="C8" s="9">
        <f t="shared" si="1"/>
        <v>0.89144000000000001</v>
      </c>
      <c r="D8" s="3">
        <v>1.3733</v>
      </c>
      <c r="E8" s="14">
        <f t="shared" si="2"/>
        <v>261.59952828141422</v>
      </c>
      <c r="F8" s="9">
        <f t="shared" si="3"/>
        <v>1.2670400000000002</v>
      </c>
      <c r="G8" s="3">
        <v>1.3625</v>
      </c>
      <c r="H8" s="14">
        <f t="shared" si="4"/>
        <v>330.39259267419163</v>
      </c>
      <c r="I8" s="9">
        <f t="shared" si="5"/>
        <v>1.6686400000000001</v>
      </c>
      <c r="J8" s="3">
        <v>1.3517999999999999</v>
      </c>
      <c r="K8" s="14">
        <f t="shared" si="6"/>
        <v>398.38812534383737</v>
      </c>
      <c r="L8" s="9">
        <f t="shared" si="7"/>
        <v>2.0988800000000003</v>
      </c>
      <c r="M8" s="9">
        <v>1.341</v>
      </c>
      <c r="N8" s="14">
        <f t="shared" si="8"/>
        <v>465.58565190007698</v>
      </c>
      <c r="O8" s="9">
        <f t="shared" si="9"/>
        <v>2.5577600000000005</v>
      </c>
      <c r="P8" s="3">
        <v>1.3303</v>
      </c>
      <c r="Q8" s="14">
        <f t="shared" si="10"/>
        <v>567.19729563829503</v>
      </c>
      <c r="R8" s="9">
        <f t="shared" si="11"/>
        <v>2.9824000000000002</v>
      </c>
      <c r="S8" s="9">
        <v>1.3414999999999999</v>
      </c>
      <c r="T8" s="14">
        <f t="shared" si="12"/>
        <v>668.79064900129049</v>
      </c>
      <c r="U8" s="9">
        <f t="shared" si="13"/>
        <v>3.3658400000000004</v>
      </c>
      <c r="V8" s="3">
        <v>1.3527</v>
      </c>
    </row>
    <row r="9" spans="1:22" x14ac:dyDescent="0.25">
      <c r="A9" s="3">
        <v>900</v>
      </c>
      <c r="B9" s="14">
        <f t="shared" si="0"/>
        <v>215.99323392397812</v>
      </c>
      <c r="C9" s="9">
        <f t="shared" si="1"/>
        <v>1.0028700000000002</v>
      </c>
      <c r="D9" s="3">
        <v>1.3733</v>
      </c>
      <c r="E9" s="14">
        <f t="shared" si="2"/>
        <v>294.299469316591</v>
      </c>
      <c r="F9" s="9">
        <f t="shared" si="3"/>
        <v>1.4254200000000001</v>
      </c>
      <c r="G9" s="3">
        <v>1.3625</v>
      </c>
      <c r="H9" s="14">
        <f t="shared" si="4"/>
        <v>371.69166675846554</v>
      </c>
      <c r="I9" s="9">
        <f t="shared" si="5"/>
        <v>1.8772199999999999</v>
      </c>
      <c r="J9" s="3">
        <v>1.3517999999999999</v>
      </c>
      <c r="K9" s="14">
        <f t="shared" si="6"/>
        <v>448.18664101181707</v>
      </c>
      <c r="L9" s="9">
        <f t="shared" si="7"/>
        <v>2.3612400000000004</v>
      </c>
      <c r="M9" s="9">
        <v>1.341</v>
      </c>
      <c r="N9" s="14">
        <f t="shared" si="8"/>
        <v>523.78385838758652</v>
      </c>
      <c r="O9" s="9">
        <f t="shared" si="9"/>
        <v>2.8774799999999998</v>
      </c>
      <c r="P9" s="3">
        <v>1.3303</v>
      </c>
      <c r="Q9" s="14">
        <f t="shared" si="10"/>
        <v>638.09695759308181</v>
      </c>
      <c r="R9" s="9">
        <f t="shared" si="11"/>
        <v>3.3552</v>
      </c>
      <c r="S9" s="9">
        <v>1.3414999999999999</v>
      </c>
      <c r="T9" s="14">
        <f t="shared" si="12"/>
        <v>752.38948012645176</v>
      </c>
      <c r="U9" s="9">
        <f t="shared" si="13"/>
        <v>3.7865700000000002</v>
      </c>
      <c r="V9" s="3">
        <v>1.3527</v>
      </c>
    </row>
    <row r="10" spans="1:22" x14ac:dyDescent="0.25">
      <c r="A10" s="55">
        <v>1000</v>
      </c>
      <c r="B10" s="56">
        <f>C10*(50^D10)</f>
        <v>239.99248213775346</v>
      </c>
      <c r="C10" s="57">
        <v>1.1143000000000001</v>
      </c>
      <c r="D10" s="55">
        <v>1.3733</v>
      </c>
      <c r="E10" s="56">
        <f>F10*(50^G10)</f>
        <v>326.99941035176778</v>
      </c>
      <c r="F10" s="57">
        <v>1.5838000000000001</v>
      </c>
      <c r="G10" s="55">
        <v>1.3625</v>
      </c>
      <c r="H10" s="56">
        <f>I10*(50^J10)</f>
        <v>412.99074084273951</v>
      </c>
      <c r="I10" s="57">
        <v>2.0857999999999999</v>
      </c>
      <c r="J10" s="55">
        <v>1.3517999999999999</v>
      </c>
      <c r="K10" s="56">
        <f>L10*(50^M10)</f>
        <v>497.98515667979672</v>
      </c>
      <c r="L10" s="55">
        <v>2.6236000000000002</v>
      </c>
      <c r="M10" s="57">
        <v>1.341</v>
      </c>
      <c r="N10" s="56">
        <f>O10*(50^P10)</f>
        <v>581.98206487509617</v>
      </c>
      <c r="O10" s="57">
        <v>3.1972</v>
      </c>
      <c r="P10" s="55">
        <v>1.3303</v>
      </c>
      <c r="Q10" s="56">
        <f>R10*(50^S10)</f>
        <v>708.9966195478687</v>
      </c>
      <c r="R10" s="57">
        <v>3.7280000000000002</v>
      </c>
      <c r="S10" s="57">
        <v>1.3414999999999999</v>
      </c>
      <c r="T10" s="56">
        <f>U10*(50^V10)</f>
        <v>835.98831125161303</v>
      </c>
      <c r="U10" s="55">
        <v>4.2073</v>
      </c>
      <c r="V10" s="55">
        <v>1.3527</v>
      </c>
    </row>
    <row r="11" spans="1:22" x14ac:dyDescent="0.25">
      <c r="A11" s="3">
        <v>1100</v>
      </c>
      <c r="B11" s="14">
        <f t="shared" ref="B11:B30" si="14">$B$10*(A11/$A$10)</f>
        <v>263.99173035152882</v>
      </c>
      <c r="C11" s="9">
        <f t="shared" ref="C11:C30" si="15">B11/(50^D11)</f>
        <v>1.2257300000000002</v>
      </c>
      <c r="D11" s="3">
        <v>1.3733</v>
      </c>
      <c r="E11" s="14">
        <f t="shared" ref="E11:E30" si="16">$E$10*(A11/$A$10)</f>
        <v>359.69935138694461</v>
      </c>
      <c r="F11" s="9">
        <f t="shared" ref="F11:F30" si="17">E11/(50^G11)</f>
        <v>1.7421800000000003</v>
      </c>
      <c r="G11" s="3">
        <v>1.3625</v>
      </c>
      <c r="H11" s="14">
        <f t="shared" ref="H11:H30" si="18">$H$10*(A11/$A$10)</f>
        <v>454.28981492701348</v>
      </c>
      <c r="I11" s="9">
        <f t="shared" ref="I11:I30" si="19">H11/(50^J11)</f>
        <v>2.2943799999999999</v>
      </c>
      <c r="J11" s="3">
        <v>1.3517999999999999</v>
      </c>
      <c r="K11" s="14">
        <f t="shared" ref="K11:K30" si="20">$K$10*(A11/$A$10)</f>
        <v>547.78367234777647</v>
      </c>
      <c r="L11" s="9">
        <f t="shared" ref="L11:L30" si="21">K11/(50^M11)</f>
        <v>2.8859600000000007</v>
      </c>
      <c r="M11" s="9">
        <v>1.341</v>
      </c>
      <c r="N11" s="14">
        <f t="shared" ref="N11:N30" si="22">$N$10*(A11/$A$10)</f>
        <v>640.18027136260582</v>
      </c>
      <c r="O11" s="9">
        <f t="shared" ref="O11:O30" si="23">N11/(50^P11)</f>
        <v>3.5169200000000003</v>
      </c>
      <c r="P11" s="3">
        <v>1.3303</v>
      </c>
      <c r="Q11" s="14">
        <f t="shared" ref="Q11:Q30" si="24">$Q$10*(A11/$A$10)</f>
        <v>779.8962815026556</v>
      </c>
      <c r="R11" s="9">
        <f t="shared" ref="R11:R30" si="25">Q11/(50^S11)</f>
        <v>4.1008000000000004</v>
      </c>
      <c r="S11" s="9">
        <v>1.3414999999999999</v>
      </c>
      <c r="T11" s="14">
        <f t="shared" ref="T11:T30" si="26">$T$10*(A11/$A$10)</f>
        <v>919.58714237677441</v>
      </c>
      <c r="U11" s="9">
        <f t="shared" ref="U11:U30" si="27">T11/(50^V11)</f>
        <v>4.6280300000000008</v>
      </c>
      <c r="V11" s="3">
        <v>1.3527</v>
      </c>
    </row>
    <row r="12" spans="1:22" x14ac:dyDescent="0.25">
      <c r="A12" s="3">
        <v>1200</v>
      </c>
      <c r="B12" s="14">
        <f t="shared" si="14"/>
        <v>287.99097856530415</v>
      </c>
      <c r="C12" s="9">
        <f t="shared" si="15"/>
        <v>1.3371600000000001</v>
      </c>
      <c r="D12" s="3">
        <v>1.3733</v>
      </c>
      <c r="E12" s="14">
        <f t="shared" si="16"/>
        <v>392.39929242212133</v>
      </c>
      <c r="F12" s="9">
        <f t="shared" si="17"/>
        <v>1.90056</v>
      </c>
      <c r="G12" s="3">
        <v>1.3625</v>
      </c>
      <c r="H12" s="14">
        <f t="shared" si="18"/>
        <v>495.58888901128739</v>
      </c>
      <c r="I12" s="9">
        <f t="shared" si="19"/>
        <v>2.5029599999999999</v>
      </c>
      <c r="J12" s="3">
        <v>1.3517999999999999</v>
      </c>
      <c r="K12" s="14">
        <f t="shared" si="20"/>
        <v>597.58218801575606</v>
      </c>
      <c r="L12" s="9">
        <f t="shared" si="21"/>
        <v>3.14832</v>
      </c>
      <c r="M12" s="9">
        <v>1.341</v>
      </c>
      <c r="N12" s="14">
        <f t="shared" si="22"/>
        <v>698.37847785011536</v>
      </c>
      <c r="O12" s="9">
        <f t="shared" si="23"/>
        <v>3.8366400000000001</v>
      </c>
      <c r="P12" s="3">
        <v>1.3303</v>
      </c>
      <c r="Q12" s="14">
        <f t="shared" si="24"/>
        <v>850.79594345744238</v>
      </c>
      <c r="R12" s="9">
        <f t="shared" si="25"/>
        <v>4.4735999999999994</v>
      </c>
      <c r="S12" s="9">
        <v>1.3414999999999999</v>
      </c>
      <c r="T12" s="14">
        <f t="shared" si="26"/>
        <v>1003.1859735019356</v>
      </c>
      <c r="U12" s="9">
        <f t="shared" si="27"/>
        <v>5.0487599999999997</v>
      </c>
      <c r="V12" s="3">
        <v>1.3527</v>
      </c>
    </row>
    <row r="13" spans="1:22" x14ac:dyDescent="0.25">
      <c r="A13" s="3">
        <v>1300</v>
      </c>
      <c r="B13" s="14">
        <f t="shared" si="14"/>
        <v>311.99022677907948</v>
      </c>
      <c r="C13" s="9">
        <f t="shared" si="15"/>
        <v>1.44859</v>
      </c>
      <c r="D13" s="3">
        <v>1.3733</v>
      </c>
      <c r="E13" s="14">
        <f t="shared" si="16"/>
        <v>425.09923345729811</v>
      </c>
      <c r="F13" s="9">
        <f t="shared" si="17"/>
        <v>2.0589400000000002</v>
      </c>
      <c r="G13" s="3">
        <v>1.3625</v>
      </c>
      <c r="H13" s="14">
        <f t="shared" si="18"/>
        <v>536.88796309556142</v>
      </c>
      <c r="I13" s="9">
        <f t="shared" si="19"/>
        <v>2.7115400000000003</v>
      </c>
      <c r="J13" s="3">
        <v>1.3517999999999999</v>
      </c>
      <c r="K13" s="14">
        <f t="shared" si="20"/>
        <v>647.38070368373576</v>
      </c>
      <c r="L13" s="9">
        <f t="shared" si="21"/>
        <v>3.4106800000000002</v>
      </c>
      <c r="M13" s="9">
        <v>1.341</v>
      </c>
      <c r="N13" s="14">
        <f t="shared" si="22"/>
        <v>756.57668433762501</v>
      </c>
      <c r="O13" s="9">
        <f t="shared" si="23"/>
        <v>4.1563600000000003</v>
      </c>
      <c r="P13" s="3">
        <v>1.3303</v>
      </c>
      <c r="Q13" s="14">
        <f t="shared" si="24"/>
        <v>921.69560541222938</v>
      </c>
      <c r="R13" s="9">
        <f t="shared" si="25"/>
        <v>4.8464</v>
      </c>
      <c r="S13" s="9">
        <v>1.3414999999999999</v>
      </c>
      <c r="T13" s="14">
        <f t="shared" si="26"/>
        <v>1086.7848046270969</v>
      </c>
      <c r="U13" s="9">
        <f t="shared" si="27"/>
        <v>5.4694900000000004</v>
      </c>
      <c r="V13" s="3">
        <v>1.3527</v>
      </c>
    </row>
    <row r="14" spans="1:22" x14ac:dyDescent="0.25">
      <c r="A14" s="3">
        <v>1400</v>
      </c>
      <c r="B14" s="14">
        <f t="shared" si="14"/>
        <v>335.98947499285481</v>
      </c>
      <c r="C14" s="9">
        <f t="shared" si="15"/>
        <v>1.56002</v>
      </c>
      <c r="D14" s="3">
        <v>1.3733</v>
      </c>
      <c r="E14" s="14">
        <f t="shared" si="16"/>
        <v>457.79917449247483</v>
      </c>
      <c r="F14" s="9">
        <f t="shared" si="17"/>
        <v>2.21732</v>
      </c>
      <c r="G14" s="3">
        <v>1.3625</v>
      </c>
      <c r="H14" s="14">
        <f t="shared" si="18"/>
        <v>578.18703717983533</v>
      </c>
      <c r="I14" s="9">
        <f t="shared" si="19"/>
        <v>2.9201199999999998</v>
      </c>
      <c r="J14" s="3">
        <v>1.3517999999999999</v>
      </c>
      <c r="K14" s="14">
        <f t="shared" si="20"/>
        <v>697.17921935171535</v>
      </c>
      <c r="L14" s="9">
        <f t="shared" si="21"/>
        <v>3.6730399999999999</v>
      </c>
      <c r="M14" s="9">
        <v>1.341</v>
      </c>
      <c r="N14" s="14">
        <f t="shared" si="22"/>
        <v>814.77489082513455</v>
      </c>
      <c r="O14" s="9">
        <f t="shared" si="23"/>
        <v>4.4760799999999996</v>
      </c>
      <c r="P14" s="3">
        <v>1.3303</v>
      </c>
      <c r="Q14" s="14">
        <f t="shared" si="24"/>
        <v>992.59526736701616</v>
      </c>
      <c r="R14" s="9">
        <f t="shared" si="25"/>
        <v>5.2191999999999998</v>
      </c>
      <c r="S14" s="9">
        <v>1.3414999999999999</v>
      </c>
      <c r="T14" s="14">
        <f t="shared" si="26"/>
        <v>1170.3836357522582</v>
      </c>
      <c r="U14" s="9">
        <f t="shared" si="27"/>
        <v>5.8902200000000002</v>
      </c>
      <c r="V14" s="3">
        <v>1.3527</v>
      </c>
    </row>
    <row r="15" spans="1:22" x14ac:dyDescent="0.25">
      <c r="A15" s="3">
        <v>1500</v>
      </c>
      <c r="B15" s="14">
        <f t="shared" si="14"/>
        <v>359.9887232066302</v>
      </c>
      <c r="C15" s="9">
        <f t="shared" si="15"/>
        <v>1.6714500000000001</v>
      </c>
      <c r="D15" s="3">
        <v>1.3733</v>
      </c>
      <c r="E15" s="14">
        <f t="shared" si="16"/>
        <v>490.49911552765167</v>
      </c>
      <c r="F15" s="9">
        <f t="shared" si="17"/>
        <v>2.3757000000000001</v>
      </c>
      <c r="G15" s="3">
        <v>1.3625</v>
      </c>
      <c r="H15" s="14">
        <f t="shared" si="18"/>
        <v>619.48611126410924</v>
      </c>
      <c r="I15" s="9">
        <f t="shared" si="19"/>
        <v>3.1286999999999998</v>
      </c>
      <c r="J15" s="3">
        <v>1.3517999999999999</v>
      </c>
      <c r="K15" s="14">
        <f t="shared" si="20"/>
        <v>746.97773501969505</v>
      </c>
      <c r="L15" s="9">
        <f t="shared" si="21"/>
        <v>3.9354</v>
      </c>
      <c r="M15" s="9">
        <v>1.341</v>
      </c>
      <c r="N15" s="14">
        <f t="shared" si="22"/>
        <v>872.97309731264431</v>
      </c>
      <c r="O15" s="9">
        <f t="shared" si="23"/>
        <v>4.7958000000000007</v>
      </c>
      <c r="P15" s="3">
        <v>1.3303</v>
      </c>
      <c r="Q15" s="14">
        <f t="shared" si="24"/>
        <v>1063.4949293218031</v>
      </c>
      <c r="R15" s="9">
        <f t="shared" si="25"/>
        <v>5.5919999999999996</v>
      </c>
      <c r="S15" s="9">
        <v>1.3414999999999999</v>
      </c>
      <c r="T15" s="14">
        <f t="shared" si="26"/>
        <v>1253.9824668774195</v>
      </c>
      <c r="U15" s="9">
        <f t="shared" si="27"/>
        <v>6.3109500000000001</v>
      </c>
      <c r="V15" s="3">
        <v>1.3527</v>
      </c>
    </row>
    <row r="16" spans="1:22" x14ac:dyDescent="0.25">
      <c r="A16" s="3">
        <v>1600</v>
      </c>
      <c r="B16" s="14">
        <f t="shared" si="14"/>
        <v>383.98797142040553</v>
      </c>
      <c r="C16" s="9">
        <f t="shared" si="15"/>
        <v>1.78288</v>
      </c>
      <c r="D16" s="3">
        <v>1.3733</v>
      </c>
      <c r="E16" s="14">
        <f t="shared" si="16"/>
        <v>523.19905656282845</v>
      </c>
      <c r="F16" s="9">
        <f t="shared" si="17"/>
        <v>2.5340800000000003</v>
      </c>
      <c r="G16" s="3">
        <v>1.3625</v>
      </c>
      <c r="H16" s="14">
        <f t="shared" si="18"/>
        <v>660.78518534838327</v>
      </c>
      <c r="I16" s="9">
        <f t="shared" si="19"/>
        <v>3.3372800000000002</v>
      </c>
      <c r="J16" s="3">
        <v>1.3517999999999999</v>
      </c>
      <c r="K16" s="14">
        <f t="shared" si="20"/>
        <v>796.77625068767475</v>
      </c>
      <c r="L16" s="9">
        <f t="shared" si="21"/>
        <v>4.1977600000000006</v>
      </c>
      <c r="M16" s="9">
        <v>1.341</v>
      </c>
      <c r="N16" s="14">
        <f t="shared" si="22"/>
        <v>931.17130380015396</v>
      </c>
      <c r="O16" s="9">
        <f t="shared" si="23"/>
        <v>5.115520000000001</v>
      </c>
      <c r="P16" s="3">
        <v>1.3303</v>
      </c>
      <c r="Q16" s="14">
        <f t="shared" si="24"/>
        <v>1134.3945912765901</v>
      </c>
      <c r="R16" s="9">
        <f t="shared" si="25"/>
        <v>5.9648000000000003</v>
      </c>
      <c r="S16" s="9">
        <v>1.3414999999999999</v>
      </c>
      <c r="T16" s="14">
        <f t="shared" si="26"/>
        <v>1337.581298002581</v>
      </c>
      <c r="U16" s="9">
        <f t="shared" si="27"/>
        <v>6.7316800000000008</v>
      </c>
      <c r="V16" s="3">
        <v>1.3527</v>
      </c>
    </row>
    <row r="17" spans="1:22" x14ac:dyDescent="0.25">
      <c r="A17" s="3">
        <v>1700</v>
      </c>
      <c r="B17" s="14">
        <f t="shared" si="14"/>
        <v>407.98721963418086</v>
      </c>
      <c r="C17" s="9">
        <f t="shared" si="15"/>
        <v>1.8943099999999999</v>
      </c>
      <c r="D17" s="3">
        <v>1.3733</v>
      </c>
      <c r="E17" s="14">
        <f t="shared" si="16"/>
        <v>555.89899759800517</v>
      </c>
      <c r="F17" s="9">
        <f t="shared" si="17"/>
        <v>2.6924600000000001</v>
      </c>
      <c r="G17" s="3">
        <v>1.3625</v>
      </c>
      <c r="H17" s="14">
        <f t="shared" si="18"/>
        <v>702.08425943265718</v>
      </c>
      <c r="I17" s="9">
        <f t="shared" si="19"/>
        <v>3.5458599999999998</v>
      </c>
      <c r="J17" s="3">
        <v>1.3517999999999999</v>
      </c>
      <c r="K17" s="14">
        <f t="shared" si="20"/>
        <v>846.57476635565445</v>
      </c>
      <c r="L17" s="9">
        <f t="shared" si="21"/>
        <v>4.4601200000000008</v>
      </c>
      <c r="M17" s="9">
        <v>1.341</v>
      </c>
      <c r="N17" s="14">
        <f t="shared" si="22"/>
        <v>989.3695102876635</v>
      </c>
      <c r="O17" s="9">
        <f t="shared" si="23"/>
        <v>5.4352400000000003</v>
      </c>
      <c r="P17" s="3">
        <v>1.3303</v>
      </c>
      <c r="Q17" s="14">
        <f t="shared" si="24"/>
        <v>1205.2942532313768</v>
      </c>
      <c r="R17" s="9">
        <f t="shared" si="25"/>
        <v>6.3376000000000001</v>
      </c>
      <c r="S17" s="9">
        <v>1.3414999999999999</v>
      </c>
      <c r="T17" s="14">
        <f t="shared" si="26"/>
        <v>1421.180129127742</v>
      </c>
      <c r="U17" s="9">
        <f t="shared" si="27"/>
        <v>7.1524099999999997</v>
      </c>
      <c r="V17" s="3">
        <v>1.3527</v>
      </c>
    </row>
    <row r="18" spans="1:22" x14ac:dyDescent="0.25">
      <c r="A18" s="3">
        <v>1800</v>
      </c>
      <c r="B18" s="14">
        <f t="shared" si="14"/>
        <v>431.98646784795625</v>
      </c>
      <c r="C18" s="9">
        <f t="shared" si="15"/>
        <v>2.0057400000000003</v>
      </c>
      <c r="D18" s="3">
        <v>1.3733</v>
      </c>
      <c r="E18" s="14">
        <f t="shared" si="16"/>
        <v>588.598938633182</v>
      </c>
      <c r="F18" s="9">
        <f t="shared" si="17"/>
        <v>2.8508400000000003</v>
      </c>
      <c r="G18" s="3">
        <v>1.3625</v>
      </c>
      <c r="H18" s="14">
        <f t="shared" si="18"/>
        <v>743.38333351693109</v>
      </c>
      <c r="I18" s="9">
        <f t="shared" si="19"/>
        <v>3.7544399999999998</v>
      </c>
      <c r="J18" s="3">
        <v>1.3517999999999999</v>
      </c>
      <c r="K18" s="14">
        <f t="shared" si="20"/>
        <v>896.37328202363415</v>
      </c>
      <c r="L18" s="9">
        <f t="shared" si="21"/>
        <v>4.7224800000000009</v>
      </c>
      <c r="M18" s="9">
        <v>1.341</v>
      </c>
      <c r="N18" s="14">
        <f t="shared" si="22"/>
        <v>1047.567716775173</v>
      </c>
      <c r="O18" s="9">
        <f t="shared" si="23"/>
        <v>5.7549599999999996</v>
      </c>
      <c r="P18" s="3">
        <v>1.3303</v>
      </c>
      <c r="Q18" s="14">
        <f t="shared" si="24"/>
        <v>1276.1939151861636</v>
      </c>
      <c r="R18" s="9">
        <f t="shared" si="25"/>
        <v>6.7103999999999999</v>
      </c>
      <c r="S18" s="9">
        <v>1.3414999999999999</v>
      </c>
      <c r="T18" s="14">
        <f t="shared" si="26"/>
        <v>1504.7789602529035</v>
      </c>
      <c r="U18" s="9">
        <f t="shared" si="27"/>
        <v>7.5731400000000004</v>
      </c>
      <c r="V18" s="3">
        <v>1.3527</v>
      </c>
    </row>
    <row r="19" spans="1:22" x14ac:dyDescent="0.25">
      <c r="A19" s="3">
        <v>1900</v>
      </c>
      <c r="B19" s="14">
        <f t="shared" si="14"/>
        <v>455.98571606173152</v>
      </c>
      <c r="C19" s="9">
        <f t="shared" si="15"/>
        <v>2.1171699999999998</v>
      </c>
      <c r="D19" s="3">
        <v>1.3733</v>
      </c>
      <c r="E19" s="14">
        <f t="shared" si="16"/>
        <v>621.29887966835872</v>
      </c>
      <c r="F19" s="9">
        <f t="shared" si="17"/>
        <v>3.00922</v>
      </c>
      <c r="G19" s="3">
        <v>1.3625</v>
      </c>
      <c r="H19" s="14">
        <f t="shared" si="18"/>
        <v>784.682407601205</v>
      </c>
      <c r="I19" s="9">
        <f t="shared" si="19"/>
        <v>3.9630199999999993</v>
      </c>
      <c r="J19" s="3">
        <v>1.3517999999999999</v>
      </c>
      <c r="K19" s="14">
        <f t="shared" si="20"/>
        <v>946.17179769161373</v>
      </c>
      <c r="L19" s="9">
        <f t="shared" si="21"/>
        <v>4.9848400000000002</v>
      </c>
      <c r="M19" s="9">
        <v>1.341</v>
      </c>
      <c r="N19" s="14">
        <f t="shared" si="22"/>
        <v>1105.7659232626827</v>
      </c>
      <c r="O19" s="9">
        <f t="shared" si="23"/>
        <v>6.0746799999999999</v>
      </c>
      <c r="P19" s="3">
        <v>1.3303</v>
      </c>
      <c r="Q19" s="14">
        <f t="shared" si="24"/>
        <v>1347.0935771409504</v>
      </c>
      <c r="R19" s="9">
        <f t="shared" si="25"/>
        <v>7.0831999999999988</v>
      </c>
      <c r="S19" s="9">
        <v>1.3414999999999999</v>
      </c>
      <c r="T19" s="14">
        <f t="shared" si="26"/>
        <v>1588.3777913780648</v>
      </c>
      <c r="U19" s="9">
        <f t="shared" si="27"/>
        <v>7.9938700000000003</v>
      </c>
      <c r="V19" s="3">
        <v>1.3527</v>
      </c>
    </row>
    <row r="20" spans="1:22" x14ac:dyDescent="0.25">
      <c r="A20" s="3">
        <v>2000</v>
      </c>
      <c r="B20" s="14">
        <f t="shared" si="14"/>
        <v>479.98496427550691</v>
      </c>
      <c r="C20" s="9">
        <f t="shared" si="15"/>
        <v>2.2286000000000001</v>
      </c>
      <c r="D20" s="3">
        <v>1.3733</v>
      </c>
      <c r="E20" s="14">
        <f t="shared" si="16"/>
        <v>653.99882070353556</v>
      </c>
      <c r="F20" s="9">
        <f t="shared" si="17"/>
        <v>3.1676000000000002</v>
      </c>
      <c r="G20" s="3">
        <v>1.3625</v>
      </c>
      <c r="H20" s="14">
        <f t="shared" si="18"/>
        <v>825.98148168547903</v>
      </c>
      <c r="I20" s="9">
        <f t="shared" si="19"/>
        <v>4.1715999999999998</v>
      </c>
      <c r="J20" s="3">
        <v>1.3517999999999999</v>
      </c>
      <c r="K20" s="14">
        <f t="shared" si="20"/>
        <v>995.97031335959343</v>
      </c>
      <c r="L20" s="9">
        <f t="shared" si="21"/>
        <v>5.2472000000000003</v>
      </c>
      <c r="M20" s="9">
        <v>1.341</v>
      </c>
      <c r="N20" s="14">
        <f t="shared" si="22"/>
        <v>1163.9641297501923</v>
      </c>
      <c r="O20" s="9">
        <f t="shared" si="23"/>
        <v>6.3944000000000001</v>
      </c>
      <c r="P20" s="3">
        <v>1.3303</v>
      </c>
      <c r="Q20" s="14">
        <f t="shared" si="24"/>
        <v>1417.9932390957374</v>
      </c>
      <c r="R20" s="9">
        <f t="shared" si="25"/>
        <v>7.4559999999999995</v>
      </c>
      <c r="S20" s="9">
        <v>1.3414999999999999</v>
      </c>
      <c r="T20" s="14">
        <f t="shared" si="26"/>
        <v>1671.9766225032261</v>
      </c>
      <c r="U20" s="9">
        <f t="shared" si="27"/>
        <v>8.4146000000000001</v>
      </c>
      <c r="V20" s="3">
        <v>1.3527</v>
      </c>
    </row>
    <row r="21" spans="1:22" x14ac:dyDescent="0.25">
      <c r="A21" s="3">
        <v>2100</v>
      </c>
      <c r="B21" s="14">
        <f t="shared" si="14"/>
        <v>503.9842124892823</v>
      </c>
      <c r="C21" s="9">
        <f t="shared" si="15"/>
        <v>2.3400300000000005</v>
      </c>
      <c r="D21" s="3">
        <v>1.3733</v>
      </c>
      <c r="E21" s="14">
        <f t="shared" si="16"/>
        <v>686.69876173871239</v>
      </c>
      <c r="F21" s="9">
        <f t="shared" si="17"/>
        <v>3.3259800000000004</v>
      </c>
      <c r="G21" s="3">
        <v>1.3625</v>
      </c>
      <c r="H21" s="14">
        <f t="shared" si="18"/>
        <v>867.28055576975305</v>
      </c>
      <c r="I21" s="9">
        <f t="shared" si="19"/>
        <v>4.3801800000000002</v>
      </c>
      <c r="J21" s="3">
        <v>1.3517999999999999</v>
      </c>
      <c r="K21" s="14">
        <f t="shared" si="20"/>
        <v>1045.7688290275732</v>
      </c>
      <c r="L21" s="9">
        <f t="shared" si="21"/>
        <v>5.5095600000000013</v>
      </c>
      <c r="M21" s="9">
        <v>1.341</v>
      </c>
      <c r="N21" s="14">
        <f t="shared" si="22"/>
        <v>1222.162336237702</v>
      </c>
      <c r="O21" s="9">
        <f t="shared" si="23"/>
        <v>6.7141200000000003</v>
      </c>
      <c r="P21" s="3">
        <v>1.3303</v>
      </c>
      <c r="Q21" s="14">
        <f t="shared" si="24"/>
        <v>1488.8929010505244</v>
      </c>
      <c r="R21" s="9">
        <f t="shared" si="25"/>
        <v>7.8288000000000002</v>
      </c>
      <c r="S21" s="9">
        <v>1.3414999999999999</v>
      </c>
      <c r="T21" s="14">
        <f t="shared" si="26"/>
        <v>1755.5754536283873</v>
      </c>
      <c r="U21" s="9">
        <f t="shared" si="27"/>
        <v>8.8353300000000008</v>
      </c>
      <c r="V21" s="3">
        <v>1.3527</v>
      </c>
    </row>
    <row r="22" spans="1:22" x14ac:dyDescent="0.25">
      <c r="A22" s="3">
        <v>2200</v>
      </c>
      <c r="B22" s="14">
        <f t="shared" si="14"/>
        <v>527.98346070305763</v>
      </c>
      <c r="C22" s="9">
        <f t="shared" si="15"/>
        <v>2.4514600000000004</v>
      </c>
      <c r="D22" s="3">
        <v>1.3733</v>
      </c>
      <c r="E22" s="14">
        <f t="shared" si="16"/>
        <v>719.39870277388923</v>
      </c>
      <c r="F22" s="9">
        <f t="shared" si="17"/>
        <v>3.4843600000000006</v>
      </c>
      <c r="G22" s="3">
        <v>1.3625</v>
      </c>
      <c r="H22" s="14">
        <f t="shared" si="18"/>
        <v>908.57962985402696</v>
      </c>
      <c r="I22" s="9">
        <f t="shared" si="19"/>
        <v>4.5887599999999997</v>
      </c>
      <c r="J22" s="3">
        <v>1.3517999999999999</v>
      </c>
      <c r="K22" s="14">
        <f t="shared" si="20"/>
        <v>1095.5673446955529</v>
      </c>
      <c r="L22" s="9">
        <f t="shared" si="21"/>
        <v>5.7719200000000015</v>
      </c>
      <c r="M22" s="9">
        <v>1.341</v>
      </c>
      <c r="N22" s="14">
        <f t="shared" si="22"/>
        <v>1280.3605427252116</v>
      </c>
      <c r="O22" s="9">
        <f t="shared" si="23"/>
        <v>7.0338400000000005</v>
      </c>
      <c r="P22" s="3">
        <v>1.3303</v>
      </c>
      <c r="Q22" s="14">
        <f t="shared" si="24"/>
        <v>1559.7925630053112</v>
      </c>
      <c r="R22" s="9">
        <f t="shared" si="25"/>
        <v>8.2016000000000009</v>
      </c>
      <c r="S22" s="9">
        <v>1.3414999999999999</v>
      </c>
      <c r="T22" s="14">
        <f t="shared" si="26"/>
        <v>1839.1742847535488</v>
      </c>
      <c r="U22" s="9">
        <f t="shared" si="27"/>
        <v>9.2560600000000015</v>
      </c>
      <c r="V22" s="3">
        <v>1.3527</v>
      </c>
    </row>
    <row r="23" spans="1:22" x14ac:dyDescent="0.25">
      <c r="A23" s="3">
        <v>2300</v>
      </c>
      <c r="B23" s="14">
        <f t="shared" si="14"/>
        <v>551.98270891683296</v>
      </c>
      <c r="C23" s="9">
        <f t="shared" si="15"/>
        <v>2.5628900000000003</v>
      </c>
      <c r="D23" s="3">
        <v>1.3733</v>
      </c>
      <c r="E23" s="14">
        <f t="shared" si="16"/>
        <v>752.09864380906583</v>
      </c>
      <c r="F23" s="9">
        <f t="shared" si="17"/>
        <v>3.6427399999999999</v>
      </c>
      <c r="G23" s="3">
        <v>1.3625</v>
      </c>
      <c r="H23" s="14">
        <f t="shared" si="18"/>
        <v>949.87870393830076</v>
      </c>
      <c r="I23" s="9">
        <f t="shared" si="19"/>
        <v>4.7973399999999993</v>
      </c>
      <c r="J23" s="3">
        <v>1.3517999999999999</v>
      </c>
      <c r="K23" s="14">
        <f t="shared" si="20"/>
        <v>1145.3658603635324</v>
      </c>
      <c r="L23" s="9">
        <f t="shared" si="21"/>
        <v>6.0342799999999999</v>
      </c>
      <c r="M23" s="9">
        <v>1.341</v>
      </c>
      <c r="N23" s="14">
        <f t="shared" si="22"/>
        <v>1338.5587492127211</v>
      </c>
      <c r="O23" s="9">
        <f t="shared" si="23"/>
        <v>7.3535599999999999</v>
      </c>
      <c r="P23" s="3">
        <v>1.3303</v>
      </c>
      <c r="Q23" s="14">
        <f t="shared" si="24"/>
        <v>1630.692224960098</v>
      </c>
      <c r="R23" s="9">
        <f t="shared" si="25"/>
        <v>8.5743999999999989</v>
      </c>
      <c r="S23" s="9">
        <v>1.3414999999999999</v>
      </c>
      <c r="T23" s="14">
        <f t="shared" si="26"/>
        <v>1922.7731158787099</v>
      </c>
      <c r="U23" s="9">
        <f t="shared" si="27"/>
        <v>9.6767900000000004</v>
      </c>
      <c r="V23" s="3">
        <v>1.3527</v>
      </c>
    </row>
    <row r="24" spans="1:22" x14ac:dyDescent="0.25">
      <c r="A24" s="3">
        <v>2400</v>
      </c>
      <c r="B24" s="14">
        <f t="shared" si="14"/>
        <v>575.98195713060829</v>
      </c>
      <c r="C24" s="9">
        <f t="shared" si="15"/>
        <v>2.6743200000000003</v>
      </c>
      <c r="D24" s="3">
        <v>1.3733</v>
      </c>
      <c r="E24" s="14">
        <f t="shared" si="16"/>
        <v>784.79858484424267</v>
      </c>
      <c r="F24" s="9">
        <f t="shared" si="17"/>
        <v>3.8011200000000001</v>
      </c>
      <c r="G24" s="3">
        <v>1.3625</v>
      </c>
      <c r="H24" s="14">
        <f t="shared" si="18"/>
        <v>991.17777802257478</v>
      </c>
      <c r="I24" s="9">
        <f t="shared" si="19"/>
        <v>5.0059199999999997</v>
      </c>
      <c r="J24" s="3">
        <v>1.3517999999999999</v>
      </c>
      <c r="K24" s="14">
        <f t="shared" si="20"/>
        <v>1195.1643760315121</v>
      </c>
      <c r="L24" s="9">
        <f t="shared" si="21"/>
        <v>6.29664</v>
      </c>
      <c r="M24" s="9">
        <v>1.341</v>
      </c>
      <c r="N24" s="14">
        <f t="shared" si="22"/>
        <v>1396.7569557002307</v>
      </c>
      <c r="O24" s="9">
        <f t="shared" si="23"/>
        <v>7.6732800000000001</v>
      </c>
      <c r="P24" s="3">
        <v>1.3303</v>
      </c>
      <c r="Q24" s="14">
        <f t="shared" si="24"/>
        <v>1701.5918869148848</v>
      </c>
      <c r="R24" s="9">
        <f t="shared" si="25"/>
        <v>8.9471999999999987</v>
      </c>
      <c r="S24" s="9">
        <v>1.3414999999999999</v>
      </c>
      <c r="T24" s="14">
        <f t="shared" si="26"/>
        <v>2006.3719470038711</v>
      </c>
      <c r="U24" s="9">
        <f t="shared" si="27"/>
        <v>10.097519999999999</v>
      </c>
      <c r="V24" s="3">
        <v>1.3527</v>
      </c>
    </row>
    <row r="25" spans="1:22" x14ac:dyDescent="0.25">
      <c r="A25" s="3">
        <v>2500</v>
      </c>
      <c r="B25" s="14">
        <f t="shared" si="14"/>
        <v>599.98120534438362</v>
      </c>
      <c r="C25" s="9">
        <f t="shared" si="15"/>
        <v>2.7857500000000002</v>
      </c>
      <c r="D25" s="3">
        <v>1.3733</v>
      </c>
      <c r="E25" s="14">
        <f t="shared" si="16"/>
        <v>817.4985258794195</v>
      </c>
      <c r="F25" s="9">
        <f t="shared" si="17"/>
        <v>3.9595000000000007</v>
      </c>
      <c r="G25" s="3">
        <v>1.3625</v>
      </c>
      <c r="H25" s="14">
        <f t="shared" si="18"/>
        <v>1032.4768521068488</v>
      </c>
      <c r="I25" s="9">
        <f t="shared" si="19"/>
        <v>5.2145000000000001</v>
      </c>
      <c r="J25" s="3">
        <v>1.3517999999999999</v>
      </c>
      <c r="K25" s="14">
        <f t="shared" si="20"/>
        <v>1244.9628916994918</v>
      </c>
      <c r="L25" s="9">
        <f t="shared" si="21"/>
        <v>6.5590000000000002</v>
      </c>
      <c r="M25" s="9">
        <v>1.341</v>
      </c>
      <c r="N25" s="14">
        <f t="shared" si="22"/>
        <v>1454.9551621877404</v>
      </c>
      <c r="O25" s="9">
        <f t="shared" si="23"/>
        <v>7.9929999999999994</v>
      </c>
      <c r="P25" s="3">
        <v>1.3303</v>
      </c>
      <c r="Q25" s="14">
        <f t="shared" si="24"/>
        <v>1772.4915488696718</v>
      </c>
      <c r="R25" s="9">
        <f t="shared" si="25"/>
        <v>9.32</v>
      </c>
      <c r="S25" s="9">
        <v>1.3414999999999999</v>
      </c>
      <c r="T25" s="14">
        <f t="shared" si="26"/>
        <v>2089.9707781290326</v>
      </c>
      <c r="U25" s="9">
        <f t="shared" si="27"/>
        <v>10.51825</v>
      </c>
      <c r="V25" s="3">
        <v>1.3527</v>
      </c>
    </row>
    <row r="26" spans="1:22" x14ac:dyDescent="0.25">
      <c r="A26" s="3">
        <v>2600</v>
      </c>
      <c r="B26" s="14">
        <f t="shared" si="14"/>
        <v>623.98045355815896</v>
      </c>
      <c r="C26" s="9">
        <f t="shared" si="15"/>
        <v>2.8971800000000001</v>
      </c>
      <c r="D26" s="3">
        <v>1.3733</v>
      </c>
      <c r="E26" s="14">
        <f t="shared" si="16"/>
        <v>850.19846691459622</v>
      </c>
      <c r="F26" s="9">
        <f t="shared" si="17"/>
        <v>4.1178800000000004</v>
      </c>
      <c r="G26" s="3">
        <v>1.3625</v>
      </c>
      <c r="H26" s="14">
        <f t="shared" si="18"/>
        <v>1073.7759261911228</v>
      </c>
      <c r="I26" s="9">
        <f t="shared" si="19"/>
        <v>5.4230800000000006</v>
      </c>
      <c r="J26" s="3">
        <v>1.3517999999999999</v>
      </c>
      <c r="K26" s="14">
        <f t="shared" si="20"/>
        <v>1294.7614073674715</v>
      </c>
      <c r="L26" s="9">
        <f t="shared" si="21"/>
        <v>6.8213600000000003</v>
      </c>
      <c r="M26" s="9">
        <v>1.341</v>
      </c>
      <c r="N26" s="14">
        <f t="shared" si="22"/>
        <v>1513.15336867525</v>
      </c>
      <c r="O26" s="9">
        <f t="shared" si="23"/>
        <v>8.3127200000000006</v>
      </c>
      <c r="P26" s="3">
        <v>1.3303</v>
      </c>
      <c r="Q26" s="14">
        <f t="shared" si="24"/>
        <v>1843.3912108244588</v>
      </c>
      <c r="R26" s="9">
        <f t="shared" si="25"/>
        <v>9.6928000000000001</v>
      </c>
      <c r="S26" s="9">
        <v>1.3414999999999999</v>
      </c>
      <c r="T26" s="14">
        <f t="shared" si="26"/>
        <v>2173.5696092541939</v>
      </c>
      <c r="U26" s="9">
        <f t="shared" si="27"/>
        <v>10.938980000000001</v>
      </c>
      <c r="V26" s="3">
        <v>1.3527</v>
      </c>
    </row>
    <row r="27" spans="1:22" x14ac:dyDescent="0.25">
      <c r="A27" s="3">
        <v>2700</v>
      </c>
      <c r="B27" s="14">
        <f t="shared" si="14"/>
        <v>647.9797017719344</v>
      </c>
      <c r="C27" s="9">
        <f t="shared" si="15"/>
        <v>3.0086100000000005</v>
      </c>
      <c r="D27" s="3">
        <v>1.3733</v>
      </c>
      <c r="E27" s="14">
        <f t="shared" si="16"/>
        <v>882.89840794977306</v>
      </c>
      <c r="F27" s="9">
        <f t="shared" si="17"/>
        <v>4.2762600000000006</v>
      </c>
      <c r="G27" s="3">
        <v>1.3625</v>
      </c>
      <c r="H27" s="14">
        <f t="shared" si="18"/>
        <v>1115.0750002753969</v>
      </c>
      <c r="I27" s="9">
        <f t="shared" si="19"/>
        <v>5.631660000000001</v>
      </c>
      <c r="J27" s="3">
        <v>1.3517999999999999</v>
      </c>
      <c r="K27" s="14">
        <f t="shared" si="20"/>
        <v>1344.5599230354512</v>
      </c>
      <c r="L27" s="9">
        <f t="shared" si="21"/>
        <v>7.0837200000000005</v>
      </c>
      <c r="M27" s="9">
        <v>1.341</v>
      </c>
      <c r="N27" s="14">
        <f t="shared" si="22"/>
        <v>1571.3515751627597</v>
      </c>
      <c r="O27" s="9">
        <f t="shared" si="23"/>
        <v>8.6324400000000008</v>
      </c>
      <c r="P27" s="3">
        <v>1.3303</v>
      </c>
      <c r="Q27" s="14">
        <f t="shared" si="24"/>
        <v>1914.2908727792455</v>
      </c>
      <c r="R27" s="9">
        <f t="shared" si="25"/>
        <v>10.0656</v>
      </c>
      <c r="S27" s="9">
        <v>1.3414999999999999</v>
      </c>
      <c r="T27" s="14">
        <f t="shared" si="26"/>
        <v>2257.1684403793552</v>
      </c>
      <c r="U27" s="9">
        <f t="shared" si="27"/>
        <v>11.35971</v>
      </c>
      <c r="V27" s="3">
        <v>1.3527</v>
      </c>
    </row>
    <row r="28" spans="1:22" x14ac:dyDescent="0.25">
      <c r="A28" s="3">
        <v>2800</v>
      </c>
      <c r="B28" s="14">
        <f t="shared" si="14"/>
        <v>671.97894998570962</v>
      </c>
      <c r="C28" s="9">
        <f t="shared" si="15"/>
        <v>3.1200399999999999</v>
      </c>
      <c r="D28" s="3">
        <v>1.3733</v>
      </c>
      <c r="E28" s="14">
        <f t="shared" si="16"/>
        <v>915.59834898494967</v>
      </c>
      <c r="F28" s="9">
        <f t="shared" si="17"/>
        <v>4.4346399999999999</v>
      </c>
      <c r="G28" s="3">
        <v>1.3625</v>
      </c>
      <c r="H28" s="14">
        <f t="shared" si="18"/>
        <v>1156.3740743596707</v>
      </c>
      <c r="I28" s="9">
        <f t="shared" si="19"/>
        <v>5.8402399999999997</v>
      </c>
      <c r="J28" s="3">
        <v>1.3517999999999999</v>
      </c>
      <c r="K28" s="14">
        <f t="shared" si="20"/>
        <v>1394.3584387034307</v>
      </c>
      <c r="L28" s="9">
        <f t="shared" si="21"/>
        <v>7.3460799999999997</v>
      </c>
      <c r="M28" s="9">
        <v>1.341</v>
      </c>
      <c r="N28" s="14">
        <f t="shared" si="22"/>
        <v>1629.5497816502691</v>
      </c>
      <c r="O28" s="9">
        <f t="shared" si="23"/>
        <v>8.9521599999999992</v>
      </c>
      <c r="P28" s="3">
        <v>1.3303</v>
      </c>
      <c r="Q28" s="14">
        <f t="shared" si="24"/>
        <v>1985.1905347340323</v>
      </c>
      <c r="R28" s="9">
        <f t="shared" si="25"/>
        <v>10.4384</v>
      </c>
      <c r="S28" s="9">
        <v>1.3414999999999999</v>
      </c>
      <c r="T28" s="14">
        <f t="shared" si="26"/>
        <v>2340.7672715045164</v>
      </c>
      <c r="U28" s="9">
        <f t="shared" si="27"/>
        <v>11.78044</v>
      </c>
      <c r="V28" s="3">
        <v>1.3527</v>
      </c>
    </row>
    <row r="29" spans="1:22" x14ac:dyDescent="0.25">
      <c r="A29" s="3">
        <v>2900</v>
      </c>
      <c r="B29" s="14">
        <f t="shared" si="14"/>
        <v>695.97819819948495</v>
      </c>
      <c r="C29" s="9">
        <f t="shared" si="15"/>
        <v>3.2314699999999998</v>
      </c>
      <c r="D29" s="3">
        <v>1.3733</v>
      </c>
      <c r="E29" s="14">
        <f t="shared" si="16"/>
        <v>948.2982900201265</v>
      </c>
      <c r="F29" s="9">
        <f t="shared" si="17"/>
        <v>4.5930200000000001</v>
      </c>
      <c r="G29" s="3">
        <v>1.3625</v>
      </c>
      <c r="H29" s="14">
        <f t="shared" si="18"/>
        <v>1197.6731484439445</v>
      </c>
      <c r="I29" s="9">
        <f t="shared" si="19"/>
        <v>6.0488199999999992</v>
      </c>
      <c r="J29" s="3">
        <v>1.3517999999999999</v>
      </c>
      <c r="K29" s="14">
        <f t="shared" si="20"/>
        <v>1444.1569543714104</v>
      </c>
      <c r="L29" s="9">
        <f t="shared" si="21"/>
        <v>7.6084399999999999</v>
      </c>
      <c r="M29" s="9">
        <v>1.341</v>
      </c>
      <c r="N29" s="14">
        <f t="shared" si="22"/>
        <v>1687.7479881377787</v>
      </c>
      <c r="O29" s="9">
        <f t="shared" si="23"/>
        <v>9.2718799999999995</v>
      </c>
      <c r="P29" s="3">
        <v>1.3303</v>
      </c>
      <c r="Q29" s="14">
        <f t="shared" si="24"/>
        <v>2056.0901966888191</v>
      </c>
      <c r="R29" s="9">
        <f t="shared" si="25"/>
        <v>10.811199999999999</v>
      </c>
      <c r="S29" s="9">
        <v>1.3414999999999999</v>
      </c>
      <c r="T29" s="14">
        <f t="shared" si="26"/>
        <v>2424.3661026296777</v>
      </c>
      <c r="U29" s="9">
        <f t="shared" si="27"/>
        <v>12.201169999999999</v>
      </c>
      <c r="V29" s="3">
        <v>1.3527</v>
      </c>
    </row>
    <row r="30" spans="1:22" x14ac:dyDescent="0.25">
      <c r="A30" s="3">
        <v>3000</v>
      </c>
      <c r="B30" s="14">
        <f t="shared" si="14"/>
        <v>719.9774464132604</v>
      </c>
      <c r="C30" s="9">
        <f t="shared" si="15"/>
        <v>3.3429000000000002</v>
      </c>
      <c r="D30" s="3">
        <v>1.3733</v>
      </c>
      <c r="E30" s="14">
        <f t="shared" si="16"/>
        <v>980.99823105530334</v>
      </c>
      <c r="F30" s="9">
        <f t="shared" si="17"/>
        <v>4.7514000000000003</v>
      </c>
      <c r="G30" s="3">
        <v>1.3625</v>
      </c>
      <c r="H30" s="14">
        <f t="shared" si="18"/>
        <v>1238.9722225282185</v>
      </c>
      <c r="I30" s="9">
        <f t="shared" si="19"/>
        <v>6.2573999999999996</v>
      </c>
      <c r="J30" s="3">
        <v>1.3517999999999999</v>
      </c>
      <c r="K30" s="14">
        <f t="shared" si="20"/>
        <v>1493.9554700393901</v>
      </c>
      <c r="L30" s="9">
        <f t="shared" si="21"/>
        <v>7.8708</v>
      </c>
      <c r="M30" s="9">
        <v>1.341</v>
      </c>
      <c r="N30" s="14">
        <f t="shared" si="22"/>
        <v>1745.9461946252886</v>
      </c>
      <c r="O30" s="9">
        <f t="shared" si="23"/>
        <v>9.5916000000000015</v>
      </c>
      <c r="P30" s="3">
        <v>1.3303</v>
      </c>
      <c r="Q30" s="14">
        <f t="shared" si="24"/>
        <v>2126.9898586436061</v>
      </c>
      <c r="R30" s="9">
        <f t="shared" si="25"/>
        <v>11.183999999999999</v>
      </c>
      <c r="S30" s="9">
        <v>1.3414999999999999</v>
      </c>
      <c r="T30" s="14">
        <f t="shared" si="26"/>
        <v>2507.964933754839</v>
      </c>
      <c r="U30" s="9">
        <f t="shared" si="27"/>
        <v>12.6219</v>
      </c>
      <c r="V30" s="3">
        <v>1.3527</v>
      </c>
    </row>
  </sheetData>
  <mergeCells count="7">
    <mergeCell ref="T1:V1"/>
    <mergeCell ref="B1:D1"/>
    <mergeCell ref="E1:G1"/>
    <mergeCell ref="H1:J1"/>
    <mergeCell ref="K1:M1"/>
    <mergeCell ref="N1:P1"/>
    <mergeCell ref="Q1:S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6429A-3095-41ED-97C4-F5E465C0EEEA}">
  <dimension ref="A1:V30"/>
  <sheetViews>
    <sheetView zoomScaleNormal="100" workbookViewId="0">
      <selection activeCell="R11" sqref="R11"/>
    </sheetView>
  </sheetViews>
  <sheetFormatPr baseColWidth="10" defaultColWidth="9.140625" defaultRowHeight="15" x14ac:dyDescent="0.25"/>
  <cols>
    <col min="1" max="1" width="9.28515625" customWidth="1"/>
    <col min="2" max="2" width="13.42578125" customWidth="1"/>
    <col min="3" max="3" width="10.140625" customWidth="1"/>
    <col min="4" max="4" width="13.42578125" customWidth="1"/>
    <col min="5" max="6" width="12.85546875" customWidth="1"/>
    <col min="7" max="7" width="11.28515625" customWidth="1"/>
    <col min="8" max="8" width="14.140625" customWidth="1"/>
    <col min="9" max="9" width="11.140625" customWidth="1"/>
    <col min="10" max="10" width="10.85546875" customWidth="1"/>
    <col min="11" max="11" width="10.5703125" bestFit="1" customWidth="1"/>
    <col min="14" max="14" width="10.5703125" bestFit="1" customWidth="1"/>
    <col min="15" max="15" width="10.7109375" customWidth="1"/>
    <col min="17" max="17" width="10.5703125" bestFit="1" customWidth="1"/>
    <col min="18" max="18" width="9.7109375" customWidth="1"/>
    <col min="19" max="19" width="10.140625" customWidth="1"/>
    <col min="20" max="20" width="10.5703125" bestFit="1" customWidth="1"/>
    <col min="21" max="21" width="9.7109375" customWidth="1"/>
  </cols>
  <sheetData>
    <row r="1" spans="1:22" ht="15.6" customHeight="1" x14ac:dyDescent="0.25">
      <c r="A1" s="59" t="s">
        <v>27</v>
      </c>
      <c r="B1" s="100">
        <v>200</v>
      </c>
      <c r="C1" s="100"/>
      <c r="D1" s="100"/>
      <c r="E1" s="100">
        <v>300</v>
      </c>
      <c r="F1" s="100"/>
      <c r="G1" s="100"/>
      <c r="H1" s="100">
        <v>400</v>
      </c>
      <c r="I1" s="100"/>
      <c r="J1" s="100"/>
      <c r="K1" s="100">
        <v>500</v>
      </c>
      <c r="L1" s="100"/>
      <c r="M1" s="100"/>
      <c r="N1" s="100">
        <v>600</v>
      </c>
      <c r="O1" s="100"/>
      <c r="P1" s="100"/>
      <c r="Q1" s="100">
        <v>750</v>
      </c>
      <c r="R1" s="100"/>
      <c r="S1" s="100"/>
      <c r="T1" s="100">
        <v>900</v>
      </c>
      <c r="U1" s="100"/>
      <c r="V1" s="100"/>
    </row>
    <row r="2" spans="1:22" x14ac:dyDescent="0.25">
      <c r="A2" s="59" t="s">
        <v>25</v>
      </c>
      <c r="B2" s="58" t="s">
        <v>24</v>
      </c>
      <c r="C2" s="58" t="s">
        <v>23</v>
      </c>
      <c r="D2" s="58" t="s">
        <v>22</v>
      </c>
      <c r="E2" s="58" t="s">
        <v>24</v>
      </c>
      <c r="F2" s="58" t="s">
        <v>23</v>
      </c>
      <c r="G2" s="58" t="s">
        <v>22</v>
      </c>
      <c r="H2" s="58" t="s">
        <v>24</v>
      </c>
      <c r="I2" s="58" t="s">
        <v>23</v>
      </c>
      <c r="J2" s="58" t="s">
        <v>22</v>
      </c>
      <c r="K2" s="58" t="s">
        <v>24</v>
      </c>
      <c r="L2" s="58" t="s">
        <v>23</v>
      </c>
      <c r="M2" s="58" t="s">
        <v>22</v>
      </c>
      <c r="N2" s="58" t="s">
        <v>24</v>
      </c>
      <c r="O2" s="58" t="s">
        <v>23</v>
      </c>
      <c r="P2" s="58" t="s">
        <v>22</v>
      </c>
      <c r="Q2" s="58" t="s">
        <v>24</v>
      </c>
      <c r="R2" s="58" t="s">
        <v>23</v>
      </c>
      <c r="S2" s="58" t="s">
        <v>22</v>
      </c>
      <c r="T2" s="58" t="s">
        <v>24</v>
      </c>
      <c r="U2" s="58" t="s">
        <v>23</v>
      </c>
      <c r="V2" s="58" t="s">
        <v>22</v>
      </c>
    </row>
    <row r="3" spans="1:22" x14ac:dyDescent="0.25">
      <c r="A3" s="3">
        <v>300</v>
      </c>
      <c r="B3" s="14">
        <f t="shared" ref="B3:B9" si="0">$B$10*(A3/$A$10)</f>
        <v>102.59514235780937</v>
      </c>
      <c r="C3" s="9">
        <f t="shared" ref="C3:C9" si="1">B3/(50^D3)</f>
        <v>0.59348999999999996</v>
      </c>
      <c r="D3" s="3">
        <v>1.3170999999999999</v>
      </c>
      <c r="E3" s="14">
        <f t="shared" ref="E3:E9" si="2">$E$10*(A3/$A$10)</f>
        <v>150.0073670183892</v>
      </c>
      <c r="F3" s="9">
        <f t="shared" ref="F3:F9" si="3">E3/(50^G3)</f>
        <v>0.85964999999999991</v>
      </c>
      <c r="G3" s="3">
        <v>1.3194999999999999</v>
      </c>
      <c r="H3" s="14">
        <f t="shared" ref="H3:H9" si="4">$H$10*(A3/$A$10)</f>
        <v>193.49621024855793</v>
      </c>
      <c r="I3" s="9">
        <f t="shared" ref="I3:I9" si="5">H3/(50^J3)</f>
        <v>1.0985099999999999</v>
      </c>
      <c r="J3" s="3">
        <v>1.3219000000000001</v>
      </c>
      <c r="K3" s="14">
        <f t="shared" ref="K3:K9" si="6">$K$10*(A3/$A$10)</f>
        <v>233.95690032740856</v>
      </c>
      <c r="L3" s="9">
        <f t="shared" ref="L3:L9" si="7">K3/(50^M3)</f>
        <v>1.3158000000000001</v>
      </c>
      <c r="M3" s="9">
        <v>1.3243</v>
      </c>
      <c r="N3" s="14">
        <f t="shared" ref="N3:N9" si="8">$N$10*(A3/$A$10)</f>
        <v>272.4014649738707</v>
      </c>
      <c r="O3" s="9">
        <f t="shared" ref="O3:O9" si="9">N3/(50^P3)</f>
        <v>1.5177</v>
      </c>
      <c r="P3" s="3">
        <v>1.3267</v>
      </c>
      <c r="Q3" s="14">
        <f t="shared" ref="Q3:Q9" si="10">$Q$10*(A3/$A$10)</f>
        <v>322.49981609752143</v>
      </c>
      <c r="R3" s="9">
        <f t="shared" ref="R3:R9" si="11">Q3/(50^S3)</f>
        <v>1.8597599999999996</v>
      </c>
      <c r="S3" s="9">
        <v>1.3179000000000001</v>
      </c>
      <c r="T3" s="14">
        <f t="shared" ref="T3:T9" si="12">$T$10*(A3/$A$10)</f>
        <v>372.5999103194186</v>
      </c>
      <c r="U3" s="9">
        <f t="shared" ref="U3:U9" si="13">T3/(50^V3)</f>
        <v>2.2239299999999997</v>
      </c>
      <c r="V3" s="3">
        <v>1.3090999999999999</v>
      </c>
    </row>
    <row r="4" spans="1:22" x14ac:dyDescent="0.25">
      <c r="A4" s="3">
        <v>400</v>
      </c>
      <c r="B4" s="14">
        <f t="shared" si="0"/>
        <v>136.79352314374583</v>
      </c>
      <c r="C4" s="9">
        <f t="shared" si="1"/>
        <v>0.79132000000000002</v>
      </c>
      <c r="D4" s="3">
        <v>1.3170999999999999</v>
      </c>
      <c r="E4" s="14">
        <f t="shared" si="2"/>
        <v>200.00982269118563</v>
      </c>
      <c r="F4" s="9">
        <f t="shared" si="3"/>
        <v>1.1462000000000001</v>
      </c>
      <c r="G4" s="3">
        <v>1.3194999999999999</v>
      </c>
      <c r="H4" s="14">
        <f t="shared" si="4"/>
        <v>257.99494699807724</v>
      </c>
      <c r="I4" s="9">
        <f t="shared" si="5"/>
        <v>1.46468</v>
      </c>
      <c r="J4" s="3">
        <v>1.3219000000000001</v>
      </c>
      <c r="K4" s="14">
        <f t="shared" si="6"/>
        <v>311.94253376987808</v>
      </c>
      <c r="L4" s="9">
        <f t="shared" si="7"/>
        <v>1.7544000000000002</v>
      </c>
      <c r="M4" s="9">
        <v>1.3243</v>
      </c>
      <c r="N4" s="14">
        <f t="shared" si="8"/>
        <v>363.20195329849435</v>
      </c>
      <c r="O4" s="9">
        <f t="shared" si="9"/>
        <v>2.0236000000000005</v>
      </c>
      <c r="P4" s="3">
        <v>1.3267</v>
      </c>
      <c r="Q4" s="14">
        <f t="shared" si="10"/>
        <v>429.9997547966953</v>
      </c>
      <c r="R4" s="9">
        <f t="shared" si="11"/>
        <v>2.4796800000000001</v>
      </c>
      <c r="S4" s="9">
        <v>1.3179000000000001</v>
      </c>
      <c r="T4" s="14">
        <f t="shared" si="12"/>
        <v>496.7998804258915</v>
      </c>
      <c r="U4" s="9">
        <f t="shared" si="13"/>
        <v>2.9652400000000001</v>
      </c>
      <c r="V4" s="3">
        <v>1.3090999999999999</v>
      </c>
    </row>
    <row r="5" spans="1:22" x14ac:dyDescent="0.25">
      <c r="A5" s="3">
        <v>500</v>
      </c>
      <c r="B5" s="14">
        <f t="shared" si="0"/>
        <v>170.99190392968228</v>
      </c>
      <c r="C5" s="9">
        <f t="shared" si="1"/>
        <v>0.98914999999999997</v>
      </c>
      <c r="D5" s="3">
        <v>1.3170999999999999</v>
      </c>
      <c r="E5" s="14">
        <f t="shared" si="2"/>
        <v>250.01227836398203</v>
      </c>
      <c r="F5" s="9">
        <f t="shared" si="3"/>
        <v>1.43275</v>
      </c>
      <c r="G5" s="3">
        <v>1.3194999999999999</v>
      </c>
      <c r="H5" s="14">
        <f t="shared" si="4"/>
        <v>322.49368374759655</v>
      </c>
      <c r="I5" s="9">
        <f t="shared" si="5"/>
        <v>1.8308499999999999</v>
      </c>
      <c r="J5" s="3">
        <v>1.3219000000000001</v>
      </c>
      <c r="K5" s="14">
        <f t="shared" si="6"/>
        <v>389.9281672123476</v>
      </c>
      <c r="L5" s="9">
        <f t="shared" si="7"/>
        <v>2.1930000000000001</v>
      </c>
      <c r="M5" s="9">
        <v>1.3243</v>
      </c>
      <c r="N5" s="14">
        <f t="shared" si="8"/>
        <v>454.00244162311787</v>
      </c>
      <c r="O5" s="9">
        <f t="shared" si="9"/>
        <v>2.5295000000000001</v>
      </c>
      <c r="P5" s="3">
        <v>1.3267</v>
      </c>
      <c r="Q5" s="14">
        <f t="shared" si="10"/>
        <v>537.49969349586911</v>
      </c>
      <c r="R5" s="9">
        <f t="shared" si="11"/>
        <v>3.0995999999999997</v>
      </c>
      <c r="S5" s="9">
        <v>1.3179000000000001</v>
      </c>
      <c r="T5" s="14">
        <f t="shared" si="12"/>
        <v>620.99985053236435</v>
      </c>
      <c r="U5" s="9">
        <f t="shared" si="13"/>
        <v>3.70655</v>
      </c>
      <c r="V5" s="3">
        <v>1.3090999999999999</v>
      </c>
    </row>
    <row r="6" spans="1:22" x14ac:dyDescent="0.25">
      <c r="A6" s="3">
        <v>600</v>
      </c>
      <c r="B6" s="14">
        <f t="shared" si="0"/>
        <v>205.19028471561873</v>
      </c>
      <c r="C6" s="9">
        <f t="shared" si="1"/>
        <v>1.1869799999999999</v>
      </c>
      <c r="D6" s="3">
        <v>1.3170999999999999</v>
      </c>
      <c r="E6" s="14">
        <f t="shared" si="2"/>
        <v>300.01473403677841</v>
      </c>
      <c r="F6" s="9">
        <f t="shared" si="3"/>
        <v>1.7192999999999998</v>
      </c>
      <c r="G6" s="3">
        <v>1.3194999999999999</v>
      </c>
      <c r="H6" s="14">
        <f t="shared" si="4"/>
        <v>386.99242049711586</v>
      </c>
      <c r="I6" s="9">
        <f t="shared" si="5"/>
        <v>2.1970199999999998</v>
      </c>
      <c r="J6" s="3">
        <v>1.3219000000000001</v>
      </c>
      <c r="K6" s="14">
        <f t="shared" si="6"/>
        <v>467.91380065481712</v>
      </c>
      <c r="L6" s="9">
        <f t="shared" si="7"/>
        <v>2.6316000000000002</v>
      </c>
      <c r="M6" s="9">
        <v>1.3243</v>
      </c>
      <c r="N6" s="14">
        <f t="shared" si="8"/>
        <v>544.8029299477414</v>
      </c>
      <c r="O6" s="9">
        <f t="shared" si="9"/>
        <v>3.0354000000000001</v>
      </c>
      <c r="P6" s="3">
        <v>1.3267</v>
      </c>
      <c r="Q6" s="14">
        <f t="shared" si="10"/>
        <v>644.99963219504286</v>
      </c>
      <c r="R6" s="9">
        <f t="shared" si="11"/>
        <v>3.7195199999999993</v>
      </c>
      <c r="S6" s="9">
        <v>1.3179000000000001</v>
      </c>
      <c r="T6" s="14">
        <f t="shared" si="12"/>
        <v>745.1998206388372</v>
      </c>
      <c r="U6" s="9">
        <f t="shared" si="13"/>
        <v>4.4478599999999995</v>
      </c>
      <c r="V6" s="3">
        <v>1.3090999999999999</v>
      </c>
    </row>
    <row r="7" spans="1:22" x14ac:dyDescent="0.25">
      <c r="A7" s="3">
        <v>700</v>
      </c>
      <c r="B7" s="14">
        <f t="shared" si="0"/>
        <v>239.38866550155518</v>
      </c>
      <c r="C7" s="9">
        <f t="shared" si="1"/>
        <v>1.3848099999999999</v>
      </c>
      <c r="D7" s="3">
        <v>1.3170999999999999</v>
      </c>
      <c r="E7" s="14">
        <f t="shared" si="2"/>
        <v>350.01718970957484</v>
      </c>
      <c r="F7" s="9">
        <f t="shared" si="3"/>
        <v>2.0058500000000001</v>
      </c>
      <c r="G7" s="3">
        <v>1.3194999999999999</v>
      </c>
      <c r="H7" s="14">
        <f t="shared" si="4"/>
        <v>451.49115724663511</v>
      </c>
      <c r="I7" s="9">
        <f t="shared" si="5"/>
        <v>2.5631899999999996</v>
      </c>
      <c r="J7" s="3">
        <v>1.3219000000000001</v>
      </c>
      <c r="K7" s="14">
        <f t="shared" si="6"/>
        <v>545.89943409728664</v>
      </c>
      <c r="L7" s="9">
        <f t="shared" si="7"/>
        <v>3.0702000000000003</v>
      </c>
      <c r="M7" s="9">
        <v>1.3243</v>
      </c>
      <c r="N7" s="14">
        <f t="shared" si="8"/>
        <v>635.60341827236493</v>
      </c>
      <c r="O7" s="9">
        <f t="shared" si="9"/>
        <v>3.5412999999999997</v>
      </c>
      <c r="P7" s="3">
        <v>1.3267</v>
      </c>
      <c r="Q7" s="14">
        <f t="shared" si="10"/>
        <v>752.49957089421673</v>
      </c>
      <c r="R7" s="9">
        <f t="shared" si="11"/>
        <v>4.3394399999999997</v>
      </c>
      <c r="S7" s="9">
        <v>1.3179000000000001</v>
      </c>
      <c r="T7" s="14">
        <f t="shared" si="12"/>
        <v>869.39979074531004</v>
      </c>
      <c r="U7" s="9">
        <f t="shared" si="13"/>
        <v>5.1891699999999998</v>
      </c>
      <c r="V7" s="3">
        <v>1.3090999999999999</v>
      </c>
    </row>
    <row r="8" spans="1:22" x14ac:dyDescent="0.25">
      <c r="A8" s="3">
        <v>800</v>
      </c>
      <c r="B8" s="14">
        <f t="shared" si="0"/>
        <v>273.58704628749166</v>
      </c>
      <c r="C8" s="9">
        <f t="shared" si="1"/>
        <v>1.58264</v>
      </c>
      <c r="D8" s="3">
        <v>1.3170999999999999</v>
      </c>
      <c r="E8" s="14">
        <f t="shared" si="2"/>
        <v>400.01964538237127</v>
      </c>
      <c r="F8" s="9">
        <f t="shared" si="3"/>
        <v>2.2924000000000002</v>
      </c>
      <c r="G8" s="3">
        <v>1.3194999999999999</v>
      </c>
      <c r="H8" s="14">
        <f t="shared" si="4"/>
        <v>515.98989399615448</v>
      </c>
      <c r="I8" s="9">
        <f t="shared" si="5"/>
        <v>2.92936</v>
      </c>
      <c r="J8" s="3">
        <v>1.3219000000000001</v>
      </c>
      <c r="K8" s="14">
        <f t="shared" si="6"/>
        <v>623.88506753975616</v>
      </c>
      <c r="L8" s="9">
        <f t="shared" si="7"/>
        <v>3.5088000000000004</v>
      </c>
      <c r="M8" s="9">
        <v>1.3243</v>
      </c>
      <c r="N8" s="14">
        <f t="shared" si="8"/>
        <v>726.40390659698869</v>
      </c>
      <c r="O8" s="9">
        <f t="shared" si="9"/>
        <v>4.047200000000001</v>
      </c>
      <c r="P8" s="3">
        <v>1.3267</v>
      </c>
      <c r="Q8" s="14">
        <f t="shared" si="10"/>
        <v>859.9995095933906</v>
      </c>
      <c r="R8" s="9">
        <f t="shared" si="11"/>
        <v>4.9593600000000002</v>
      </c>
      <c r="S8" s="9">
        <v>1.3179000000000001</v>
      </c>
      <c r="T8" s="14">
        <f t="shared" si="12"/>
        <v>993.599760851783</v>
      </c>
      <c r="U8" s="9">
        <f t="shared" si="13"/>
        <v>5.9304800000000002</v>
      </c>
      <c r="V8" s="3">
        <v>1.3090999999999999</v>
      </c>
    </row>
    <row r="9" spans="1:22" x14ac:dyDescent="0.25">
      <c r="A9" s="3">
        <v>900</v>
      </c>
      <c r="B9" s="14">
        <f t="shared" si="0"/>
        <v>307.78542707342814</v>
      </c>
      <c r="C9" s="9">
        <f t="shared" si="1"/>
        <v>1.7804700000000002</v>
      </c>
      <c r="D9" s="3">
        <v>1.3170999999999999</v>
      </c>
      <c r="E9" s="14">
        <f t="shared" si="2"/>
        <v>450.0221010551677</v>
      </c>
      <c r="F9" s="9">
        <f t="shared" si="3"/>
        <v>2.5789500000000003</v>
      </c>
      <c r="G9" s="3">
        <v>1.3194999999999999</v>
      </c>
      <c r="H9" s="14">
        <f t="shared" si="4"/>
        <v>580.48863074567385</v>
      </c>
      <c r="I9" s="9">
        <f t="shared" si="5"/>
        <v>3.2955300000000003</v>
      </c>
      <c r="J9" s="3">
        <v>1.3219000000000001</v>
      </c>
      <c r="K9" s="14">
        <f t="shared" si="6"/>
        <v>701.87070098222569</v>
      </c>
      <c r="L9" s="9">
        <f t="shared" si="7"/>
        <v>3.9474000000000005</v>
      </c>
      <c r="M9" s="9">
        <v>1.3243</v>
      </c>
      <c r="N9" s="14">
        <f t="shared" si="8"/>
        <v>817.20439492161222</v>
      </c>
      <c r="O9" s="9">
        <f t="shared" si="9"/>
        <v>4.5531000000000006</v>
      </c>
      <c r="P9" s="3">
        <v>1.3267</v>
      </c>
      <c r="Q9" s="14">
        <f t="shared" si="10"/>
        <v>967.49944829256447</v>
      </c>
      <c r="R9" s="9">
        <f t="shared" si="11"/>
        <v>5.5792799999999998</v>
      </c>
      <c r="S9" s="9">
        <v>1.3179000000000001</v>
      </c>
      <c r="T9" s="14">
        <f t="shared" si="12"/>
        <v>1117.7997309582559</v>
      </c>
      <c r="U9" s="9">
        <f t="shared" si="13"/>
        <v>6.6717900000000006</v>
      </c>
      <c r="V9" s="3">
        <v>1.3090999999999999</v>
      </c>
    </row>
    <row r="10" spans="1:22" x14ac:dyDescent="0.25">
      <c r="A10" s="55">
        <v>1000</v>
      </c>
      <c r="B10" s="56">
        <f>C10*(50^D10)</f>
        <v>341.98380785936456</v>
      </c>
      <c r="C10" s="57">
        <v>1.9782999999999999</v>
      </c>
      <c r="D10" s="55">
        <v>1.3170999999999999</v>
      </c>
      <c r="E10" s="56">
        <f>F10*(50^G10)</f>
        <v>500.02455672796407</v>
      </c>
      <c r="F10" s="57">
        <v>2.8654999999999999</v>
      </c>
      <c r="G10" s="55">
        <v>1.3194999999999999</v>
      </c>
      <c r="H10" s="56">
        <f>I10*(50^J10)</f>
        <v>644.9873674951931</v>
      </c>
      <c r="I10" s="57">
        <v>3.6617000000000002</v>
      </c>
      <c r="J10" s="55">
        <v>1.3219000000000001</v>
      </c>
      <c r="K10" s="56">
        <f>L10*(50^M10)</f>
        <v>779.85633442469521</v>
      </c>
      <c r="L10" s="57">
        <v>4.3860000000000001</v>
      </c>
      <c r="M10" s="57">
        <v>1.3243</v>
      </c>
      <c r="N10" s="56">
        <f>O10*(50^P10)</f>
        <v>908.00488324623575</v>
      </c>
      <c r="O10" s="57">
        <v>5.0590000000000002</v>
      </c>
      <c r="P10" s="55">
        <v>1.3267</v>
      </c>
      <c r="Q10" s="56">
        <f>R10*(50^S10)</f>
        <v>1074.9993869917382</v>
      </c>
      <c r="R10" s="57">
        <v>6.1992000000000003</v>
      </c>
      <c r="S10" s="57">
        <v>1.3179000000000001</v>
      </c>
      <c r="T10" s="56">
        <f>U10*(50^V10)</f>
        <v>1241.9997010647287</v>
      </c>
      <c r="U10" s="55">
        <v>7.4131</v>
      </c>
      <c r="V10" s="55">
        <v>1.3090999999999999</v>
      </c>
    </row>
    <row r="11" spans="1:22" x14ac:dyDescent="0.25">
      <c r="A11" s="3">
        <v>1100</v>
      </c>
      <c r="B11" s="14">
        <f t="shared" ref="B11:B30" si="14">$B$10*(A11/$A$10)</f>
        <v>376.18218864530104</v>
      </c>
      <c r="C11" s="9">
        <f t="shared" ref="C11:C30" si="15">B11/(50^D11)</f>
        <v>2.1761300000000001</v>
      </c>
      <c r="D11" s="3">
        <v>1.3170999999999999</v>
      </c>
      <c r="E11" s="14">
        <f t="shared" ref="E11:E30" si="16">$E$10*(A11/$A$10)</f>
        <v>550.02701240076055</v>
      </c>
      <c r="F11" s="9">
        <f t="shared" ref="F11:F30" si="17">E11/(50^G11)</f>
        <v>3.1520500000000005</v>
      </c>
      <c r="G11" s="3">
        <v>1.3194999999999999</v>
      </c>
      <c r="H11" s="14">
        <f t="shared" ref="H11:H30" si="18">$H$10*(A11/$A$10)</f>
        <v>709.48610424471246</v>
      </c>
      <c r="I11" s="9">
        <f t="shared" ref="I11:I30" si="19">H11/(50^J11)</f>
        <v>4.0278700000000001</v>
      </c>
      <c r="J11" s="3">
        <v>1.3219000000000001</v>
      </c>
      <c r="K11" s="14">
        <f t="shared" ref="K11:K30" si="20">$K$10*(A11/$A$10)</f>
        <v>857.84196786716484</v>
      </c>
      <c r="L11" s="9">
        <f t="shared" ref="L11:L30" si="21">K11/(50^M11)</f>
        <v>4.8246000000000011</v>
      </c>
      <c r="M11" s="9">
        <v>1.3243</v>
      </c>
      <c r="N11" s="14">
        <f t="shared" ref="N11:N30" si="22">$N$10*(A11/$A$10)</f>
        <v>998.80537157085939</v>
      </c>
      <c r="O11" s="9">
        <f t="shared" ref="O11:O30" si="23">N11/(50^P11)</f>
        <v>5.5649000000000006</v>
      </c>
      <c r="P11" s="3">
        <v>1.3267</v>
      </c>
      <c r="Q11" s="14">
        <f t="shared" ref="Q11:Q30" si="24">$Q$10*(A11/$A$10)</f>
        <v>1182.4993256909122</v>
      </c>
      <c r="R11" s="9">
        <f t="shared" ref="R11:R30" si="25">Q11/(50^S11)</f>
        <v>6.8191200000000007</v>
      </c>
      <c r="S11" s="9">
        <v>1.3179000000000001</v>
      </c>
      <c r="T11" s="14">
        <f t="shared" ref="T11:T30" si="26">$T$10*(A11/$A$10)</f>
        <v>1366.1996711712018</v>
      </c>
      <c r="U11" s="9">
        <f t="shared" ref="U11:U30" si="27">T11/(50^V11)</f>
        <v>8.1544100000000004</v>
      </c>
      <c r="V11" s="3">
        <v>1.3090999999999999</v>
      </c>
    </row>
    <row r="12" spans="1:22" x14ac:dyDescent="0.25">
      <c r="A12" s="3">
        <v>1200</v>
      </c>
      <c r="B12" s="14">
        <f t="shared" si="14"/>
        <v>410.38056943123746</v>
      </c>
      <c r="C12" s="9">
        <f t="shared" si="15"/>
        <v>2.3739599999999998</v>
      </c>
      <c r="D12" s="3">
        <v>1.3170999999999999</v>
      </c>
      <c r="E12" s="14">
        <f t="shared" si="16"/>
        <v>600.02946807355681</v>
      </c>
      <c r="F12" s="9">
        <f t="shared" si="17"/>
        <v>3.4385999999999997</v>
      </c>
      <c r="G12" s="3">
        <v>1.3194999999999999</v>
      </c>
      <c r="H12" s="14">
        <f t="shared" si="18"/>
        <v>773.98484099423172</v>
      </c>
      <c r="I12" s="9">
        <f t="shared" si="19"/>
        <v>4.3940399999999995</v>
      </c>
      <c r="J12" s="3">
        <v>1.3219000000000001</v>
      </c>
      <c r="K12" s="14">
        <f t="shared" si="20"/>
        <v>935.82760130963425</v>
      </c>
      <c r="L12" s="9">
        <f t="shared" si="21"/>
        <v>5.2632000000000003</v>
      </c>
      <c r="M12" s="9">
        <v>1.3243</v>
      </c>
      <c r="N12" s="14">
        <f t="shared" si="22"/>
        <v>1089.6058598954828</v>
      </c>
      <c r="O12" s="9">
        <f t="shared" si="23"/>
        <v>6.0708000000000002</v>
      </c>
      <c r="P12" s="3">
        <v>1.3267</v>
      </c>
      <c r="Q12" s="14">
        <f t="shared" si="24"/>
        <v>1289.9992643900857</v>
      </c>
      <c r="R12" s="9">
        <f t="shared" si="25"/>
        <v>7.4390399999999985</v>
      </c>
      <c r="S12" s="9">
        <v>1.3179000000000001</v>
      </c>
      <c r="T12" s="14">
        <f t="shared" si="26"/>
        <v>1490.3996412776744</v>
      </c>
      <c r="U12" s="9">
        <f t="shared" si="27"/>
        <v>8.895719999999999</v>
      </c>
      <c r="V12" s="3">
        <v>1.3090999999999999</v>
      </c>
    </row>
    <row r="13" spans="1:22" x14ac:dyDescent="0.25">
      <c r="A13" s="3">
        <v>1300</v>
      </c>
      <c r="B13" s="14">
        <f t="shared" si="14"/>
        <v>444.57895021717394</v>
      </c>
      <c r="C13" s="9">
        <f t="shared" si="15"/>
        <v>2.57179</v>
      </c>
      <c r="D13" s="3">
        <v>1.3170999999999999</v>
      </c>
      <c r="E13" s="14">
        <f t="shared" si="16"/>
        <v>650.0319237463533</v>
      </c>
      <c r="F13" s="9">
        <f t="shared" si="17"/>
        <v>3.7251500000000002</v>
      </c>
      <c r="G13" s="3">
        <v>1.3194999999999999</v>
      </c>
      <c r="H13" s="14">
        <f t="shared" si="18"/>
        <v>838.48357774375108</v>
      </c>
      <c r="I13" s="9">
        <f t="shared" si="19"/>
        <v>4.7602099999999998</v>
      </c>
      <c r="J13" s="3">
        <v>1.3219000000000001</v>
      </c>
      <c r="K13" s="14">
        <f t="shared" si="20"/>
        <v>1013.8132347521038</v>
      </c>
      <c r="L13" s="9">
        <f t="shared" si="21"/>
        <v>5.7018000000000004</v>
      </c>
      <c r="M13" s="9">
        <v>1.3243</v>
      </c>
      <c r="N13" s="14">
        <f t="shared" si="22"/>
        <v>1180.4063482201066</v>
      </c>
      <c r="O13" s="9">
        <f t="shared" si="23"/>
        <v>6.5767000000000007</v>
      </c>
      <c r="P13" s="3">
        <v>1.3267</v>
      </c>
      <c r="Q13" s="14">
        <f t="shared" si="24"/>
        <v>1397.4992030892597</v>
      </c>
      <c r="R13" s="9">
        <f t="shared" si="25"/>
        <v>8.058959999999999</v>
      </c>
      <c r="S13" s="9">
        <v>1.3179000000000001</v>
      </c>
      <c r="T13" s="14">
        <f t="shared" si="26"/>
        <v>1614.5996113841475</v>
      </c>
      <c r="U13" s="9">
        <f t="shared" si="27"/>
        <v>9.6370300000000011</v>
      </c>
      <c r="V13" s="3">
        <v>1.3090999999999999</v>
      </c>
    </row>
    <row r="14" spans="1:22" x14ac:dyDescent="0.25">
      <c r="A14" s="3">
        <v>1400</v>
      </c>
      <c r="B14" s="14">
        <f t="shared" si="14"/>
        <v>478.77733100311036</v>
      </c>
      <c r="C14" s="9">
        <f t="shared" si="15"/>
        <v>2.7696199999999997</v>
      </c>
      <c r="D14" s="3">
        <v>1.3170999999999999</v>
      </c>
      <c r="E14" s="14">
        <f t="shared" si="16"/>
        <v>700.03437941914967</v>
      </c>
      <c r="F14" s="9">
        <f t="shared" si="17"/>
        <v>4.0117000000000003</v>
      </c>
      <c r="G14" s="3">
        <v>1.3194999999999999</v>
      </c>
      <c r="H14" s="14">
        <f t="shared" si="18"/>
        <v>902.98231449327022</v>
      </c>
      <c r="I14" s="9">
        <f t="shared" si="19"/>
        <v>5.1263799999999993</v>
      </c>
      <c r="J14" s="3">
        <v>1.3219000000000001</v>
      </c>
      <c r="K14" s="14">
        <f t="shared" si="20"/>
        <v>1091.7988681945733</v>
      </c>
      <c r="L14" s="9">
        <f t="shared" si="21"/>
        <v>6.1404000000000005</v>
      </c>
      <c r="M14" s="9">
        <v>1.3243</v>
      </c>
      <c r="N14" s="14">
        <f t="shared" si="22"/>
        <v>1271.2068365447299</v>
      </c>
      <c r="O14" s="9">
        <f t="shared" si="23"/>
        <v>7.0825999999999993</v>
      </c>
      <c r="P14" s="3">
        <v>1.3267</v>
      </c>
      <c r="Q14" s="14">
        <f t="shared" si="24"/>
        <v>1504.9991417884335</v>
      </c>
      <c r="R14" s="9">
        <f t="shared" si="25"/>
        <v>8.6788799999999995</v>
      </c>
      <c r="S14" s="9">
        <v>1.3179000000000001</v>
      </c>
      <c r="T14" s="14">
        <f t="shared" si="26"/>
        <v>1738.7995814906201</v>
      </c>
      <c r="U14" s="9">
        <f t="shared" si="27"/>
        <v>10.37834</v>
      </c>
      <c r="V14" s="3">
        <v>1.3090999999999999</v>
      </c>
    </row>
    <row r="15" spans="1:22" x14ac:dyDescent="0.25">
      <c r="A15" s="3">
        <v>1500</v>
      </c>
      <c r="B15" s="14">
        <f t="shared" si="14"/>
        <v>512.97571178904684</v>
      </c>
      <c r="C15" s="9">
        <f t="shared" si="15"/>
        <v>2.9674499999999999</v>
      </c>
      <c r="D15" s="3">
        <v>1.3170999999999999</v>
      </c>
      <c r="E15" s="14">
        <f t="shared" si="16"/>
        <v>750.03683509194616</v>
      </c>
      <c r="F15" s="9">
        <f t="shared" si="17"/>
        <v>4.2982500000000003</v>
      </c>
      <c r="G15" s="3">
        <v>1.3194999999999999</v>
      </c>
      <c r="H15" s="14">
        <f t="shared" si="18"/>
        <v>967.48105124278959</v>
      </c>
      <c r="I15" s="9">
        <f t="shared" si="19"/>
        <v>5.4925499999999996</v>
      </c>
      <c r="J15" s="3">
        <v>1.3219000000000001</v>
      </c>
      <c r="K15" s="14">
        <f t="shared" si="20"/>
        <v>1169.7845016370429</v>
      </c>
      <c r="L15" s="9">
        <f t="shared" si="21"/>
        <v>6.5790000000000015</v>
      </c>
      <c r="M15" s="9">
        <v>1.3243</v>
      </c>
      <c r="N15" s="14">
        <f t="shared" si="22"/>
        <v>1362.0073248693536</v>
      </c>
      <c r="O15" s="9">
        <f t="shared" si="23"/>
        <v>7.5885000000000007</v>
      </c>
      <c r="P15" s="3">
        <v>1.3267</v>
      </c>
      <c r="Q15" s="14">
        <f t="shared" si="24"/>
        <v>1612.4990804876074</v>
      </c>
      <c r="R15" s="9">
        <f t="shared" si="25"/>
        <v>9.2988</v>
      </c>
      <c r="S15" s="9">
        <v>1.3179000000000001</v>
      </c>
      <c r="T15" s="14">
        <f t="shared" si="26"/>
        <v>1862.9995515970932</v>
      </c>
      <c r="U15" s="9">
        <f t="shared" si="27"/>
        <v>11.11965</v>
      </c>
      <c r="V15" s="3">
        <v>1.3090999999999999</v>
      </c>
    </row>
    <row r="16" spans="1:22" x14ac:dyDescent="0.25">
      <c r="A16" s="3">
        <v>1600</v>
      </c>
      <c r="B16" s="14">
        <f t="shared" si="14"/>
        <v>547.17409257498332</v>
      </c>
      <c r="C16" s="9">
        <f t="shared" si="15"/>
        <v>3.1652800000000001</v>
      </c>
      <c r="D16" s="3">
        <v>1.3170999999999999</v>
      </c>
      <c r="E16" s="14">
        <f t="shared" si="16"/>
        <v>800.03929076474253</v>
      </c>
      <c r="F16" s="9">
        <f t="shared" si="17"/>
        <v>4.5848000000000004</v>
      </c>
      <c r="G16" s="3">
        <v>1.3194999999999999</v>
      </c>
      <c r="H16" s="14">
        <f t="shared" si="18"/>
        <v>1031.979787992309</v>
      </c>
      <c r="I16" s="9">
        <f t="shared" si="19"/>
        <v>5.8587199999999999</v>
      </c>
      <c r="J16" s="3">
        <v>1.3219000000000001</v>
      </c>
      <c r="K16" s="14">
        <f t="shared" si="20"/>
        <v>1247.7701350795123</v>
      </c>
      <c r="L16" s="9">
        <f t="shared" si="21"/>
        <v>7.0176000000000007</v>
      </c>
      <c r="M16" s="9">
        <v>1.3243</v>
      </c>
      <c r="N16" s="14">
        <f t="shared" si="22"/>
        <v>1452.8078131939774</v>
      </c>
      <c r="O16" s="9">
        <f t="shared" si="23"/>
        <v>8.094400000000002</v>
      </c>
      <c r="P16" s="3">
        <v>1.3267</v>
      </c>
      <c r="Q16" s="14">
        <f t="shared" si="24"/>
        <v>1719.9990191867812</v>
      </c>
      <c r="R16" s="9">
        <f t="shared" si="25"/>
        <v>9.9187200000000004</v>
      </c>
      <c r="S16" s="9">
        <v>1.3179000000000001</v>
      </c>
      <c r="T16" s="14">
        <f t="shared" si="26"/>
        <v>1987.199521703566</v>
      </c>
      <c r="U16" s="9">
        <f t="shared" si="27"/>
        <v>11.86096</v>
      </c>
      <c r="V16" s="3">
        <v>1.3090999999999999</v>
      </c>
    </row>
    <row r="17" spans="1:22" x14ac:dyDescent="0.25">
      <c r="A17" s="3">
        <v>1700</v>
      </c>
      <c r="B17" s="14">
        <f t="shared" si="14"/>
        <v>581.37247336091968</v>
      </c>
      <c r="C17" s="9">
        <f t="shared" si="15"/>
        <v>3.3631099999999998</v>
      </c>
      <c r="D17" s="3">
        <v>1.3170999999999999</v>
      </c>
      <c r="E17" s="14">
        <f t="shared" si="16"/>
        <v>850.0417464375389</v>
      </c>
      <c r="F17" s="9">
        <f t="shared" si="17"/>
        <v>4.8713500000000005</v>
      </c>
      <c r="G17" s="3">
        <v>1.3194999999999999</v>
      </c>
      <c r="H17" s="14">
        <f t="shared" si="18"/>
        <v>1096.4785247418283</v>
      </c>
      <c r="I17" s="9">
        <f t="shared" si="19"/>
        <v>6.2248900000000003</v>
      </c>
      <c r="J17" s="3">
        <v>1.3219000000000001</v>
      </c>
      <c r="K17" s="14">
        <f t="shared" si="20"/>
        <v>1325.7557685219817</v>
      </c>
      <c r="L17" s="9">
        <f t="shared" si="21"/>
        <v>7.4561999999999999</v>
      </c>
      <c r="M17" s="9">
        <v>1.3243</v>
      </c>
      <c r="N17" s="14">
        <f t="shared" si="22"/>
        <v>1543.6083015186007</v>
      </c>
      <c r="O17" s="9">
        <f t="shared" si="23"/>
        <v>8.6003000000000007</v>
      </c>
      <c r="P17" s="3">
        <v>1.3267</v>
      </c>
      <c r="Q17" s="14">
        <f t="shared" si="24"/>
        <v>1827.498957885955</v>
      </c>
      <c r="R17" s="9">
        <f t="shared" si="25"/>
        <v>10.538639999999999</v>
      </c>
      <c r="S17" s="9">
        <v>1.3179000000000001</v>
      </c>
      <c r="T17" s="14">
        <f t="shared" si="26"/>
        <v>2111.3994918100389</v>
      </c>
      <c r="U17" s="9">
        <f t="shared" si="27"/>
        <v>12.602270000000001</v>
      </c>
      <c r="V17" s="3">
        <v>1.3090999999999999</v>
      </c>
    </row>
    <row r="18" spans="1:22" x14ac:dyDescent="0.25">
      <c r="A18" s="3">
        <v>1800</v>
      </c>
      <c r="B18" s="14">
        <f t="shared" si="14"/>
        <v>615.57085414685628</v>
      </c>
      <c r="C18" s="9">
        <f t="shared" si="15"/>
        <v>3.5609400000000004</v>
      </c>
      <c r="D18" s="3">
        <v>1.3170999999999999</v>
      </c>
      <c r="E18" s="14">
        <f t="shared" si="16"/>
        <v>900.04420211033539</v>
      </c>
      <c r="F18" s="9">
        <f t="shared" si="17"/>
        <v>5.1579000000000006</v>
      </c>
      <c r="G18" s="3">
        <v>1.3194999999999999</v>
      </c>
      <c r="H18" s="14">
        <f t="shared" si="18"/>
        <v>1160.9772614913477</v>
      </c>
      <c r="I18" s="9">
        <f t="shared" si="19"/>
        <v>6.5910600000000006</v>
      </c>
      <c r="J18" s="3">
        <v>1.3219000000000001</v>
      </c>
      <c r="K18" s="14">
        <f t="shared" si="20"/>
        <v>1403.7414019644514</v>
      </c>
      <c r="L18" s="9">
        <f t="shared" si="21"/>
        <v>7.8948000000000009</v>
      </c>
      <c r="M18" s="9">
        <v>1.3243</v>
      </c>
      <c r="N18" s="14">
        <f t="shared" si="22"/>
        <v>1634.4087898432244</v>
      </c>
      <c r="O18" s="9">
        <f t="shared" si="23"/>
        <v>9.1062000000000012</v>
      </c>
      <c r="P18" s="3">
        <v>1.3267</v>
      </c>
      <c r="Q18" s="14">
        <f t="shared" si="24"/>
        <v>1934.9988965851289</v>
      </c>
      <c r="R18" s="9">
        <f t="shared" si="25"/>
        <v>11.15856</v>
      </c>
      <c r="S18" s="9">
        <v>1.3179000000000001</v>
      </c>
      <c r="T18" s="14">
        <f t="shared" si="26"/>
        <v>2235.5994619165117</v>
      </c>
      <c r="U18" s="9">
        <f t="shared" si="27"/>
        <v>13.343580000000001</v>
      </c>
      <c r="V18" s="3">
        <v>1.3090999999999999</v>
      </c>
    </row>
    <row r="19" spans="1:22" x14ac:dyDescent="0.25">
      <c r="A19" s="3">
        <v>1900</v>
      </c>
      <c r="B19" s="14">
        <f t="shared" si="14"/>
        <v>649.76923493279264</v>
      </c>
      <c r="C19" s="9">
        <f t="shared" si="15"/>
        <v>3.7587700000000002</v>
      </c>
      <c r="D19" s="3">
        <v>1.3170999999999999</v>
      </c>
      <c r="E19" s="14">
        <f t="shared" si="16"/>
        <v>950.04665778313165</v>
      </c>
      <c r="F19" s="9">
        <f t="shared" si="17"/>
        <v>5.4444499999999998</v>
      </c>
      <c r="G19" s="3">
        <v>1.3194999999999999</v>
      </c>
      <c r="H19" s="14">
        <f t="shared" si="18"/>
        <v>1225.4759982408668</v>
      </c>
      <c r="I19" s="9">
        <f t="shared" si="19"/>
        <v>6.9572299999999991</v>
      </c>
      <c r="J19" s="3">
        <v>1.3219000000000001</v>
      </c>
      <c r="K19" s="14">
        <f t="shared" si="20"/>
        <v>1481.7270354069208</v>
      </c>
      <c r="L19" s="9">
        <f t="shared" si="21"/>
        <v>8.3333999999999993</v>
      </c>
      <c r="M19" s="9">
        <v>1.3243</v>
      </c>
      <c r="N19" s="14">
        <f t="shared" si="22"/>
        <v>1725.2092781678477</v>
      </c>
      <c r="O19" s="9">
        <f t="shared" si="23"/>
        <v>9.6120999999999999</v>
      </c>
      <c r="P19" s="3">
        <v>1.3267</v>
      </c>
      <c r="Q19" s="14">
        <f t="shared" si="24"/>
        <v>2042.4988352843025</v>
      </c>
      <c r="R19" s="9">
        <f t="shared" si="25"/>
        <v>11.778479999999998</v>
      </c>
      <c r="S19" s="9">
        <v>1.3179000000000001</v>
      </c>
      <c r="T19" s="14">
        <f t="shared" si="26"/>
        <v>2359.7994320229845</v>
      </c>
      <c r="U19" s="9">
        <f t="shared" si="27"/>
        <v>14.08489</v>
      </c>
      <c r="V19" s="3">
        <v>1.3090999999999999</v>
      </c>
    </row>
    <row r="20" spans="1:22" x14ac:dyDescent="0.25">
      <c r="A20" s="3">
        <v>2000</v>
      </c>
      <c r="B20" s="14">
        <f t="shared" si="14"/>
        <v>683.96761571872912</v>
      </c>
      <c r="C20" s="9">
        <f t="shared" si="15"/>
        <v>3.9565999999999999</v>
      </c>
      <c r="D20" s="3">
        <v>1.3170999999999999</v>
      </c>
      <c r="E20" s="14">
        <f t="shared" si="16"/>
        <v>1000.0491134559281</v>
      </c>
      <c r="F20" s="9">
        <f t="shared" si="17"/>
        <v>5.7309999999999999</v>
      </c>
      <c r="G20" s="3">
        <v>1.3194999999999999</v>
      </c>
      <c r="H20" s="14">
        <f t="shared" si="18"/>
        <v>1289.9747349903862</v>
      </c>
      <c r="I20" s="9">
        <f t="shared" si="19"/>
        <v>7.3233999999999995</v>
      </c>
      <c r="J20" s="3">
        <v>1.3219000000000001</v>
      </c>
      <c r="K20" s="14">
        <f t="shared" si="20"/>
        <v>1559.7126688493904</v>
      </c>
      <c r="L20" s="9">
        <f t="shared" si="21"/>
        <v>8.7720000000000002</v>
      </c>
      <c r="M20" s="9">
        <v>1.3243</v>
      </c>
      <c r="N20" s="14">
        <f t="shared" si="22"/>
        <v>1816.0097664924715</v>
      </c>
      <c r="O20" s="9">
        <f t="shared" si="23"/>
        <v>10.118</v>
      </c>
      <c r="P20" s="3">
        <v>1.3267</v>
      </c>
      <c r="Q20" s="14">
        <f t="shared" si="24"/>
        <v>2149.9987739834764</v>
      </c>
      <c r="R20" s="9">
        <f t="shared" si="25"/>
        <v>12.398399999999999</v>
      </c>
      <c r="S20" s="9">
        <v>1.3179000000000001</v>
      </c>
      <c r="T20" s="14">
        <f t="shared" si="26"/>
        <v>2483.9994021294574</v>
      </c>
      <c r="U20" s="9">
        <f t="shared" si="27"/>
        <v>14.8262</v>
      </c>
      <c r="V20" s="3">
        <v>1.3090999999999999</v>
      </c>
    </row>
    <row r="21" spans="1:22" x14ac:dyDescent="0.25">
      <c r="A21" s="3">
        <v>2100</v>
      </c>
      <c r="B21" s="14">
        <f t="shared" si="14"/>
        <v>718.1659965046656</v>
      </c>
      <c r="C21" s="9">
        <f t="shared" si="15"/>
        <v>4.1544300000000005</v>
      </c>
      <c r="D21" s="3">
        <v>1.3170999999999999</v>
      </c>
      <c r="E21" s="14">
        <f t="shared" si="16"/>
        <v>1050.0515691287246</v>
      </c>
      <c r="F21" s="9">
        <f t="shared" si="17"/>
        <v>6.0175500000000008</v>
      </c>
      <c r="G21" s="3">
        <v>1.3194999999999999</v>
      </c>
      <c r="H21" s="14">
        <f t="shared" si="18"/>
        <v>1354.4734717399056</v>
      </c>
      <c r="I21" s="9">
        <f t="shared" si="19"/>
        <v>7.6895699999999998</v>
      </c>
      <c r="J21" s="3">
        <v>1.3219000000000001</v>
      </c>
      <c r="K21" s="14">
        <f t="shared" si="20"/>
        <v>1637.69830229186</v>
      </c>
      <c r="L21" s="9">
        <f t="shared" si="21"/>
        <v>9.2106000000000012</v>
      </c>
      <c r="M21" s="9">
        <v>1.3243</v>
      </c>
      <c r="N21" s="14">
        <f t="shared" si="22"/>
        <v>1906.8102548170953</v>
      </c>
      <c r="O21" s="9">
        <f t="shared" si="23"/>
        <v>10.623900000000001</v>
      </c>
      <c r="P21" s="3">
        <v>1.3267</v>
      </c>
      <c r="Q21" s="14">
        <f t="shared" si="24"/>
        <v>2257.4987126826504</v>
      </c>
      <c r="R21" s="9">
        <f t="shared" si="25"/>
        <v>13.018319999999999</v>
      </c>
      <c r="S21" s="9">
        <v>1.3179000000000001</v>
      </c>
      <c r="T21" s="14">
        <f t="shared" si="26"/>
        <v>2608.1993722359302</v>
      </c>
      <c r="U21" s="9">
        <f t="shared" si="27"/>
        <v>15.56751</v>
      </c>
      <c r="V21" s="3">
        <v>1.3090999999999999</v>
      </c>
    </row>
    <row r="22" spans="1:22" x14ac:dyDescent="0.25">
      <c r="A22" s="3">
        <v>2200</v>
      </c>
      <c r="B22" s="14">
        <f t="shared" si="14"/>
        <v>752.36437729060208</v>
      </c>
      <c r="C22" s="9">
        <f t="shared" si="15"/>
        <v>4.3522600000000002</v>
      </c>
      <c r="D22" s="3">
        <v>1.3170999999999999</v>
      </c>
      <c r="E22" s="14">
        <f t="shared" si="16"/>
        <v>1100.0540248015211</v>
      </c>
      <c r="F22" s="9">
        <f t="shared" si="17"/>
        <v>6.3041000000000009</v>
      </c>
      <c r="G22" s="3">
        <v>1.3194999999999999</v>
      </c>
      <c r="H22" s="14">
        <f t="shared" si="18"/>
        <v>1418.9722084894249</v>
      </c>
      <c r="I22" s="9">
        <f t="shared" si="19"/>
        <v>8.0557400000000001</v>
      </c>
      <c r="J22" s="3">
        <v>1.3219000000000001</v>
      </c>
      <c r="K22" s="14">
        <f t="shared" si="20"/>
        <v>1715.6839357343297</v>
      </c>
      <c r="L22" s="9">
        <f t="shared" si="21"/>
        <v>9.6492000000000022</v>
      </c>
      <c r="M22" s="9">
        <v>1.3243</v>
      </c>
      <c r="N22" s="14">
        <f t="shared" si="22"/>
        <v>1997.6107431417188</v>
      </c>
      <c r="O22" s="9">
        <f t="shared" si="23"/>
        <v>11.129800000000001</v>
      </c>
      <c r="P22" s="3">
        <v>1.3267</v>
      </c>
      <c r="Q22" s="14">
        <f t="shared" si="24"/>
        <v>2364.9986513818244</v>
      </c>
      <c r="R22" s="9">
        <f t="shared" si="25"/>
        <v>13.638240000000001</v>
      </c>
      <c r="S22" s="9">
        <v>1.3179000000000001</v>
      </c>
      <c r="T22" s="14">
        <f t="shared" si="26"/>
        <v>2732.3993423424035</v>
      </c>
      <c r="U22" s="9">
        <f t="shared" si="27"/>
        <v>16.308820000000001</v>
      </c>
      <c r="V22" s="3">
        <v>1.3090999999999999</v>
      </c>
    </row>
    <row r="23" spans="1:22" x14ac:dyDescent="0.25">
      <c r="A23" s="3">
        <v>2300</v>
      </c>
      <c r="B23" s="14">
        <f t="shared" si="14"/>
        <v>786.56275807653844</v>
      </c>
      <c r="C23" s="9">
        <f t="shared" si="15"/>
        <v>4.55009</v>
      </c>
      <c r="D23" s="3">
        <v>1.3170999999999999</v>
      </c>
      <c r="E23" s="14">
        <f t="shared" si="16"/>
        <v>1150.0564804743174</v>
      </c>
      <c r="F23" s="9">
        <f t="shared" si="17"/>
        <v>6.5906500000000001</v>
      </c>
      <c r="G23" s="3">
        <v>1.3194999999999999</v>
      </c>
      <c r="H23" s="14">
        <f t="shared" si="18"/>
        <v>1483.4709452389441</v>
      </c>
      <c r="I23" s="9">
        <f t="shared" si="19"/>
        <v>8.4219099999999987</v>
      </c>
      <c r="J23" s="3">
        <v>1.3219000000000001</v>
      </c>
      <c r="K23" s="14">
        <f t="shared" si="20"/>
        <v>1793.6695691767989</v>
      </c>
      <c r="L23" s="9">
        <f t="shared" si="21"/>
        <v>10.0878</v>
      </c>
      <c r="M23" s="9">
        <v>1.3243</v>
      </c>
      <c r="N23" s="14">
        <f t="shared" si="22"/>
        <v>2088.4112314663421</v>
      </c>
      <c r="O23" s="9">
        <f t="shared" si="23"/>
        <v>11.6357</v>
      </c>
      <c r="P23" s="3">
        <v>1.3267</v>
      </c>
      <c r="Q23" s="14">
        <f t="shared" si="24"/>
        <v>2472.4985900809979</v>
      </c>
      <c r="R23" s="9">
        <f t="shared" si="25"/>
        <v>14.258159999999998</v>
      </c>
      <c r="S23" s="9">
        <v>1.3179000000000001</v>
      </c>
      <c r="T23" s="14">
        <f t="shared" si="26"/>
        <v>2856.5993124488759</v>
      </c>
      <c r="U23" s="9">
        <f t="shared" si="27"/>
        <v>17.050129999999999</v>
      </c>
      <c r="V23" s="3">
        <v>1.3090999999999999</v>
      </c>
    </row>
    <row r="24" spans="1:22" x14ac:dyDescent="0.25">
      <c r="A24" s="3">
        <v>2400</v>
      </c>
      <c r="B24" s="14">
        <f t="shared" si="14"/>
        <v>820.76113886247492</v>
      </c>
      <c r="C24" s="9">
        <f t="shared" si="15"/>
        <v>4.7479199999999997</v>
      </c>
      <c r="D24" s="3">
        <v>1.3170999999999999</v>
      </c>
      <c r="E24" s="14">
        <f t="shared" si="16"/>
        <v>1200.0589361471136</v>
      </c>
      <c r="F24" s="9">
        <f t="shared" si="17"/>
        <v>6.8771999999999993</v>
      </c>
      <c r="G24" s="3">
        <v>1.3194999999999999</v>
      </c>
      <c r="H24" s="14">
        <f t="shared" si="18"/>
        <v>1547.9696819884634</v>
      </c>
      <c r="I24" s="9">
        <f t="shared" si="19"/>
        <v>8.788079999999999</v>
      </c>
      <c r="J24" s="3">
        <v>1.3219000000000001</v>
      </c>
      <c r="K24" s="14">
        <f t="shared" si="20"/>
        <v>1871.6552026192685</v>
      </c>
      <c r="L24" s="9">
        <f t="shared" si="21"/>
        <v>10.526400000000001</v>
      </c>
      <c r="M24" s="9">
        <v>1.3243</v>
      </c>
      <c r="N24" s="14">
        <f t="shared" si="22"/>
        <v>2179.2117197909656</v>
      </c>
      <c r="O24" s="9">
        <f t="shared" si="23"/>
        <v>12.1416</v>
      </c>
      <c r="P24" s="3">
        <v>1.3267</v>
      </c>
      <c r="Q24" s="14">
        <f t="shared" si="24"/>
        <v>2579.9985287801715</v>
      </c>
      <c r="R24" s="9">
        <f t="shared" si="25"/>
        <v>14.878079999999997</v>
      </c>
      <c r="S24" s="9">
        <v>1.3179000000000001</v>
      </c>
      <c r="T24" s="14">
        <f t="shared" si="26"/>
        <v>2980.7992825553488</v>
      </c>
      <c r="U24" s="9">
        <f t="shared" si="27"/>
        <v>17.791439999999998</v>
      </c>
      <c r="V24" s="3">
        <v>1.3090999999999999</v>
      </c>
    </row>
    <row r="25" spans="1:22" x14ac:dyDescent="0.25">
      <c r="A25" s="3">
        <v>2500</v>
      </c>
      <c r="B25" s="14">
        <f t="shared" si="14"/>
        <v>854.9595196484114</v>
      </c>
      <c r="C25" s="9">
        <f t="shared" si="15"/>
        <v>4.9457500000000003</v>
      </c>
      <c r="D25" s="3">
        <v>1.3170999999999999</v>
      </c>
      <c r="E25" s="14">
        <f t="shared" si="16"/>
        <v>1250.0613918199101</v>
      </c>
      <c r="F25" s="9">
        <f t="shared" si="17"/>
        <v>7.1637500000000003</v>
      </c>
      <c r="G25" s="3">
        <v>1.3194999999999999</v>
      </c>
      <c r="H25" s="14">
        <f t="shared" si="18"/>
        <v>1612.4684187379828</v>
      </c>
      <c r="I25" s="9">
        <f t="shared" si="19"/>
        <v>9.1542499999999993</v>
      </c>
      <c r="J25" s="3">
        <v>1.3219000000000001</v>
      </c>
      <c r="K25" s="14">
        <f t="shared" si="20"/>
        <v>1949.6408360617379</v>
      </c>
      <c r="L25" s="9">
        <f t="shared" si="21"/>
        <v>10.965</v>
      </c>
      <c r="M25" s="9">
        <v>1.3243</v>
      </c>
      <c r="N25" s="14">
        <f t="shared" si="22"/>
        <v>2270.0122081155896</v>
      </c>
      <c r="O25" s="9">
        <f t="shared" si="23"/>
        <v>12.647500000000003</v>
      </c>
      <c r="P25" s="3">
        <v>1.3267</v>
      </c>
      <c r="Q25" s="14">
        <f t="shared" si="24"/>
        <v>2687.4984674793454</v>
      </c>
      <c r="R25" s="9">
        <f t="shared" si="25"/>
        <v>15.497999999999998</v>
      </c>
      <c r="S25" s="9">
        <v>1.3179000000000001</v>
      </c>
      <c r="T25" s="14">
        <f t="shared" si="26"/>
        <v>3104.9992526618216</v>
      </c>
      <c r="U25" s="9">
        <f t="shared" si="27"/>
        <v>18.53275</v>
      </c>
      <c r="V25" s="3">
        <v>1.3090999999999999</v>
      </c>
    </row>
    <row r="26" spans="1:22" x14ac:dyDescent="0.25">
      <c r="A26" s="3">
        <v>2600</v>
      </c>
      <c r="B26" s="14">
        <f t="shared" si="14"/>
        <v>889.15790043434788</v>
      </c>
      <c r="C26" s="9">
        <f t="shared" si="15"/>
        <v>5.14358</v>
      </c>
      <c r="D26" s="3">
        <v>1.3170999999999999</v>
      </c>
      <c r="E26" s="14">
        <f t="shared" si="16"/>
        <v>1300.0638474927066</v>
      </c>
      <c r="F26" s="9">
        <f t="shared" si="17"/>
        <v>7.4503000000000004</v>
      </c>
      <c r="G26" s="3">
        <v>1.3194999999999999</v>
      </c>
      <c r="H26" s="14">
        <f t="shared" si="18"/>
        <v>1676.9671554875022</v>
      </c>
      <c r="I26" s="9">
        <f t="shared" si="19"/>
        <v>9.5204199999999997</v>
      </c>
      <c r="J26" s="3">
        <v>1.3219000000000001</v>
      </c>
      <c r="K26" s="14">
        <f t="shared" si="20"/>
        <v>2027.6264695042075</v>
      </c>
      <c r="L26" s="9">
        <f t="shared" si="21"/>
        <v>11.403600000000001</v>
      </c>
      <c r="M26" s="9">
        <v>1.3243</v>
      </c>
      <c r="N26" s="14">
        <f t="shared" si="22"/>
        <v>2360.8126964402131</v>
      </c>
      <c r="O26" s="9">
        <f t="shared" si="23"/>
        <v>13.153400000000001</v>
      </c>
      <c r="P26" s="3">
        <v>1.3267</v>
      </c>
      <c r="Q26" s="14">
        <f t="shared" si="24"/>
        <v>2794.9984061785194</v>
      </c>
      <c r="R26" s="9">
        <f t="shared" si="25"/>
        <v>16.117919999999998</v>
      </c>
      <c r="S26" s="9">
        <v>1.3179000000000001</v>
      </c>
      <c r="T26" s="14">
        <f t="shared" si="26"/>
        <v>3229.1992227682949</v>
      </c>
      <c r="U26" s="9">
        <f t="shared" si="27"/>
        <v>19.274060000000002</v>
      </c>
      <c r="V26" s="3">
        <v>1.3090999999999999</v>
      </c>
    </row>
    <row r="27" spans="1:22" x14ac:dyDescent="0.25">
      <c r="A27" s="3">
        <v>2700</v>
      </c>
      <c r="B27" s="14">
        <f t="shared" si="14"/>
        <v>923.35628122028436</v>
      </c>
      <c r="C27" s="9">
        <f t="shared" si="15"/>
        <v>5.3414100000000007</v>
      </c>
      <c r="D27" s="3">
        <v>1.3170999999999999</v>
      </c>
      <c r="E27" s="14">
        <f t="shared" si="16"/>
        <v>1350.0663031655031</v>
      </c>
      <c r="F27" s="9">
        <f t="shared" si="17"/>
        <v>7.7368500000000004</v>
      </c>
      <c r="G27" s="3">
        <v>1.3194999999999999</v>
      </c>
      <c r="H27" s="14">
        <f t="shared" si="18"/>
        <v>1741.4658922370215</v>
      </c>
      <c r="I27" s="9">
        <f t="shared" si="19"/>
        <v>9.88659</v>
      </c>
      <c r="J27" s="3">
        <v>1.3219000000000001</v>
      </c>
      <c r="K27" s="14">
        <f t="shared" si="20"/>
        <v>2105.6121029466772</v>
      </c>
      <c r="L27" s="9">
        <f t="shared" si="21"/>
        <v>11.842200000000002</v>
      </c>
      <c r="M27" s="9">
        <v>1.3243</v>
      </c>
      <c r="N27" s="14">
        <f t="shared" si="22"/>
        <v>2451.6131847648367</v>
      </c>
      <c r="O27" s="9">
        <f t="shared" si="23"/>
        <v>13.659300000000002</v>
      </c>
      <c r="P27" s="3">
        <v>1.3267</v>
      </c>
      <c r="Q27" s="14">
        <f t="shared" si="24"/>
        <v>2902.4983448776934</v>
      </c>
      <c r="R27" s="9">
        <f t="shared" si="25"/>
        <v>16.737839999999998</v>
      </c>
      <c r="S27" s="9">
        <v>1.3179000000000001</v>
      </c>
      <c r="T27" s="14">
        <f t="shared" si="26"/>
        <v>3353.3991928747678</v>
      </c>
      <c r="U27" s="9">
        <f t="shared" si="27"/>
        <v>20.015370000000001</v>
      </c>
      <c r="V27" s="3">
        <v>1.3090999999999999</v>
      </c>
    </row>
    <row r="28" spans="1:22" x14ac:dyDescent="0.25">
      <c r="A28" s="3">
        <v>2800</v>
      </c>
      <c r="B28" s="14">
        <f t="shared" si="14"/>
        <v>957.55466200622072</v>
      </c>
      <c r="C28" s="9">
        <f t="shared" si="15"/>
        <v>5.5392399999999995</v>
      </c>
      <c r="D28" s="3">
        <v>1.3170999999999999</v>
      </c>
      <c r="E28" s="14">
        <f t="shared" si="16"/>
        <v>1400.0687588382993</v>
      </c>
      <c r="F28" s="9">
        <f t="shared" si="17"/>
        <v>8.0234000000000005</v>
      </c>
      <c r="G28" s="3">
        <v>1.3194999999999999</v>
      </c>
      <c r="H28" s="14">
        <f t="shared" si="18"/>
        <v>1805.9646289865404</v>
      </c>
      <c r="I28" s="9">
        <f t="shared" si="19"/>
        <v>10.252759999999999</v>
      </c>
      <c r="J28" s="3">
        <v>1.3219000000000001</v>
      </c>
      <c r="K28" s="14">
        <f t="shared" si="20"/>
        <v>2183.5977363891466</v>
      </c>
      <c r="L28" s="9">
        <f t="shared" si="21"/>
        <v>12.280800000000001</v>
      </c>
      <c r="M28" s="9">
        <v>1.3243</v>
      </c>
      <c r="N28" s="14">
        <f t="shared" si="22"/>
        <v>2542.4136730894597</v>
      </c>
      <c r="O28" s="9">
        <f t="shared" si="23"/>
        <v>14.165199999999999</v>
      </c>
      <c r="P28" s="3">
        <v>1.3267</v>
      </c>
      <c r="Q28" s="14">
        <f t="shared" si="24"/>
        <v>3009.9982835768669</v>
      </c>
      <c r="R28" s="9">
        <f t="shared" si="25"/>
        <v>17.357759999999999</v>
      </c>
      <c r="S28" s="9">
        <v>1.3179000000000001</v>
      </c>
      <c r="T28" s="14">
        <f t="shared" si="26"/>
        <v>3477.5991629812402</v>
      </c>
      <c r="U28" s="9">
        <f t="shared" si="27"/>
        <v>20.756679999999999</v>
      </c>
      <c r="V28" s="3">
        <v>1.3090999999999999</v>
      </c>
    </row>
    <row r="29" spans="1:22" x14ac:dyDescent="0.25">
      <c r="A29" s="3">
        <v>2900</v>
      </c>
      <c r="B29" s="14">
        <f t="shared" si="14"/>
        <v>991.7530427921572</v>
      </c>
      <c r="C29" s="9">
        <f t="shared" si="15"/>
        <v>5.7370700000000001</v>
      </c>
      <c r="D29" s="3">
        <v>1.3170999999999999</v>
      </c>
      <c r="E29" s="14">
        <f t="shared" si="16"/>
        <v>1450.0712145110958</v>
      </c>
      <c r="F29" s="9">
        <f t="shared" si="17"/>
        <v>8.3099500000000006</v>
      </c>
      <c r="G29" s="3">
        <v>1.3194999999999999</v>
      </c>
      <c r="H29" s="14">
        <f t="shared" si="18"/>
        <v>1870.4633657360598</v>
      </c>
      <c r="I29" s="9">
        <f t="shared" si="19"/>
        <v>10.618929999999999</v>
      </c>
      <c r="J29" s="3">
        <v>1.3219000000000001</v>
      </c>
      <c r="K29" s="14">
        <f t="shared" si="20"/>
        <v>2261.583369831616</v>
      </c>
      <c r="L29" s="9">
        <f t="shared" si="21"/>
        <v>12.7194</v>
      </c>
      <c r="M29" s="9">
        <v>1.3243</v>
      </c>
      <c r="N29" s="14">
        <f t="shared" si="22"/>
        <v>2633.2141614140837</v>
      </c>
      <c r="O29" s="9">
        <f t="shared" si="23"/>
        <v>14.671100000000001</v>
      </c>
      <c r="P29" s="3">
        <v>1.3267</v>
      </c>
      <c r="Q29" s="14">
        <f t="shared" si="24"/>
        <v>3117.4982222760409</v>
      </c>
      <c r="R29" s="9">
        <f t="shared" si="25"/>
        <v>17.977679999999999</v>
      </c>
      <c r="S29" s="9">
        <v>1.3179000000000001</v>
      </c>
      <c r="T29" s="14">
        <f t="shared" si="26"/>
        <v>3601.799133087713</v>
      </c>
      <c r="U29" s="9">
        <f t="shared" si="27"/>
        <v>21.497989999999998</v>
      </c>
      <c r="V29" s="3">
        <v>1.3090999999999999</v>
      </c>
    </row>
    <row r="30" spans="1:22" x14ac:dyDescent="0.25">
      <c r="A30" s="3">
        <v>3000</v>
      </c>
      <c r="B30" s="14">
        <f t="shared" si="14"/>
        <v>1025.9514235780937</v>
      </c>
      <c r="C30" s="9">
        <f t="shared" si="15"/>
        <v>5.9348999999999998</v>
      </c>
      <c r="D30" s="3">
        <v>1.3170999999999999</v>
      </c>
      <c r="E30" s="14">
        <f t="shared" si="16"/>
        <v>1500.0736701838923</v>
      </c>
      <c r="F30" s="9">
        <f t="shared" si="17"/>
        <v>8.5965000000000007</v>
      </c>
      <c r="G30" s="3">
        <v>1.3194999999999999</v>
      </c>
      <c r="H30" s="14">
        <f t="shared" si="18"/>
        <v>1934.9621024855792</v>
      </c>
      <c r="I30" s="9">
        <f t="shared" si="19"/>
        <v>10.985099999999999</v>
      </c>
      <c r="J30" s="3">
        <v>1.3219000000000001</v>
      </c>
      <c r="K30" s="14">
        <f t="shared" si="20"/>
        <v>2339.5690032740858</v>
      </c>
      <c r="L30" s="9">
        <f t="shared" si="21"/>
        <v>13.158000000000003</v>
      </c>
      <c r="M30" s="9">
        <v>1.3243</v>
      </c>
      <c r="N30" s="14">
        <f t="shared" si="22"/>
        <v>2724.0146497387072</v>
      </c>
      <c r="O30" s="9">
        <f t="shared" si="23"/>
        <v>15.177000000000001</v>
      </c>
      <c r="P30" s="3">
        <v>1.3267</v>
      </c>
      <c r="Q30" s="14">
        <f t="shared" si="24"/>
        <v>3224.9981609752149</v>
      </c>
      <c r="R30" s="9">
        <f t="shared" si="25"/>
        <v>18.5976</v>
      </c>
      <c r="S30" s="9">
        <v>1.3179000000000001</v>
      </c>
      <c r="T30" s="14">
        <f t="shared" si="26"/>
        <v>3725.9991031941863</v>
      </c>
      <c r="U30" s="9">
        <f t="shared" si="27"/>
        <v>22.2393</v>
      </c>
      <c r="V30" s="3">
        <v>1.3090999999999999</v>
      </c>
    </row>
  </sheetData>
  <mergeCells count="7">
    <mergeCell ref="T1:V1"/>
    <mergeCell ref="B1:D1"/>
    <mergeCell ref="E1:G1"/>
    <mergeCell ref="H1:J1"/>
    <mergeCell ref="K1:M1"/>
    <mergeCell ref="N1:P1"/>
    <mergeCell ref="Q1:S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ED886-173D-4882-A23E-17056FFEBF17}">
  <dimension ref="A1:V30"/>
  <sheetViews>
    <sheetView workbookViewId="0">
      <selection activeCell="D34" sqref="D34"/>
    </sheetView>
  </sheetViews>
  <sheetFormatPr baseColWidth="10" defaultColWidth="9.140625" defaultRowHeight="15" x14ac:dyDescent="0.25"/>
  <cols>
    <col min="1" max="1" width="9.28515625" customWidth="1"/>
    <col min="2" max="2" width="13.42578125" customWidth="1"/>
    <col min="3" max="3" width="10.140625" customWidth="1"/>
    <col min="4" max="4" width="13.42578125" customWidth="1"/>
    <col min="5" max="6" width="12.85546875" customWidth="1"/>
    <col min="7" max="7" width="11.28515625" customWidth="1"/>
    <col min="8" max="8" width="14.140625" customWidth="1"/>
    <col min="9" max="9" width="11.140625" customWidth="1"/>
    <col min="10" max="10" width="10.85546875" customWidth="1"/>
    <col min="11" max="11" width="10.5703125" bestFit="1" customWidth="1"/>
    <col min="12" max="12" width="9.42578125" bestFit="1" customWidth="1"/>
    <col min="14" max="14" width="10.5703125" bestFit="1" customWidth="1"/>
    <col min="15" max="15" width="10.7109375" customWidth="1"/>
    <col min="17" max="17" width="10.5703125" bestFit="1" customWidth="1"/>
    <col min="18" max="18" width="9.7109375" customWidth="1"/>
    <col min="19" max="19" width="10.140625" customWidth="1"/>
    <col min="20" max="20" width="10.5703125" bestFit="1" customWidth="1"/>
    <col min="21" max="21" width="10.85546875" customWidth="1"/>
  </cols>
  <sheetData>
    <row r="1" spans="1:22" ht="15.6" customHeight="1" x14ac:dyDescent="0.25">
      <c r="A1" s="63" t="s">
        <v>43</v>
      </c>
      <c r="B1" s="100"/>
      <c r="C1" s="100"/>
      <c r="D1" s="100"/>
      <c r="E1" s="100" t="s">
        <v>44</v>
      </c>
      <c r="F1" s="100"/>
      <c r="G1" s="100"/>
      <c r="H1" s="63" t="s">
        <v>45</v>
      </c>
      <c r="I1" s="63"/>
      <c r="J1" s="63"/>
      <c r="K1" s="63" t="s">
        <v>46</v>
      </c>
      <c r="L1" s="63"/>
      <c r="M1" s="63"/>
      <c r="N1" s="63" t="s">
        <v>47</v>
      </c>
      <c r="O1" s="63"/>
      <c r="P1" s="63"/>
      <c r="Q1" s="63">
        <v>750</v>
      </c>
      <c r="R1" s="63"/>
      <c r="S1" s="63"/>
      <c r="T1" s="63" t="s">
        <v>48</v>
      </c>
      <c r="U1" s="63"/>
      <c r="V1" s="63"/>
    </row>
    <row r="2" spans="1:22" x14ac:dyDescent="0.25">
      <c r="A2" s="63" t="s">
        <v>49</v>
      </c>
      <c r="B2" s="58"/>
      <c r="C2" s="58"/>
      <c r="D2" s="58"/>
      <c r="E2" s="58" t="s">
        <v>24</v>
      </c>
      <c r="F2" s="58" t="s">
        <v>23</v>
      </c>
      <c r="G2" s="58" t="s">
        <v>22</v>
      </c>
      <c r="H2" s="58" t="s">
        <v>24</v>
      </c>
      <c r="I2" s="58" t="s">
        <v>23</v>
      </c>
      <c r="J2" s="58" t="s">
        <v>22</v>
      </c>
      <c r="K2" s="58" t="s">
        <v>24</v>
      </c>
      <c r="L2" s="58" t="s">
        <v>23</v>
      </c>
      <c r="M2" s="58" t="s">
        <v>22</v>
      </c>
      <c r="N2" s="58" t="s">
        <v>24</v>
      </c>
      <c r="O2" s="58" t="s">
        <v>23</v>
      </c>
      <c r="P2" s="58" t="s">
        <v>22</v>
      </c>
      <c r="Q2" s="58" t="s">
        <v>24</v>
      </c>
      <c r="R2" s="58" t="s">
        <v>23</v>
      </c>
      <c r="S2" s="58" t="s">
        <v>22</v>
      </c>
      <c r="T2" s="58" t="s">
        <v>24</v>
      </c>
      <c r="U2" s="58" t="s">
        <v>23</v>
      </c>
      <c r="V2" s="58" t="s">
        <v>22</v>
      </c>
    </row>
    <row r="3" spans="1:22" x14ac:dyDescent="0.25">
      <c r="A3" s="3">
        <v>300</v>
      </c>
      <c r="B3" s="14"/>
      <c r="C3" s="9"/>
      <c r="D3" s="3"/>
      <c r="E3" s="14">
        <v>176.57968158995459</v>
      </c>
      <c r="F3" s="9">
        <f>E3/50^G3</f>
        <v>0.85525200000000001</v>
      </c>
      <c r="G3" s="3">
        <v>1.3625</v>
      </c>
      <c r="H3" s="14">
        <v>223.01500005507933</v>
      </c>
      <c r="I3" s="9">
        <f>H3/50^J3</f>
        <v>1.1263319999999999</v>
      </c>
      <c r="J3" s="3">
        <v>1.3517999999999999</v>
      </c>
      <c r="K3" s="14">
        <v>268.91198460709023</v>
      </c>
      <c r="L3" s="9">
        <f>K3/50^M3</f>
        <v>1.416744</v>
      </c>
      <c r="M3" s="3">
        <v>1.341</v>
      </c>
      <c r="N3" s="14">
        <v>314.27031503255193</v>
      </c>
      <c r="O3" s="9">
        <f>N3/50^P3</f>
        <v>1.726488</v>
      </c>
      <c r="P3" s="9">
        <v>1.3303</v>
      </c>
      <c r="Q3" s="14">
        <v>382.85200155421148</v>
      </c>
      <c r="R3" s="9">
        <f>Q3/50^S3</f>
        <v>2.0130875415235128</v>
      </c>
      <c r="S3" s="3">
        <v>1.3414999999999999</v>
      </c>
      <c r="T3" s="14">
        <v>451.43368807587103</v>
      </c>
      <c r="U3" s="9">
        <f>T3/50^V3</f>
        <v>2.2719420000000001</v>
      </c>
      <c r="V3" s="9">
        <v>1.3527</v>
      </c>
    </row>
    <row r="4" spans="1:22" x14ac:dyDescent="0.25">
      <c r="A4" s="3" t="s">
        <v>45</v>
      </c>
      <c r="B4" s="14"/>
      <c r="C4" s="9"/>
      <c r="D4" s="3"/>
      <c r="E4" s="14">
        <v>235.43957545327279</v>
      </c>
      <c r="F4" s="9">
        <f>E4/50^G4</f>
        <v>1.140336</v>
      </c>
      <c r="G4" s="3">
        <v>1.3625</v>
      </c>
      <c r="H4" s="14">
        <v>297.35333340677249</v>
      </c>
      <c r="I4" s="9">
        <f t="shared" ref="I4:I21" si="0">H4/50^J4</f>
        <v>1.5017760000000002</v>
      </c>
      <c r="J4" s="3">
        <v>1.3517999999999999</v>
      </c>
      <c r="K4" s="14">
        <v>358.54931280945362</v>
      </c>
      <c r="L4" s="9">
        <f t="shared" ref="L4:L21" si="1">K4/50^M4</f>
        <v>1.888992</v>
      </c>
      <c r="M4" s="3">
        <v>1.341</v>
      </c>
      <c r="N4" s="14">
        <v>419.02708671006923</v>
      </c>
      <c r="O4" s="9">
        <f t="shared" ref="O4:O21" si="2">N4/50^P4</f>
        <v>2.301984</v>
      </c>
      <c r="P4" s="9">
        <v>1.3303</v>
      </c>
      <c r="Q4" s="14">
        <v>510.46933540561531</v>
      </c>
      <c r="R4" s="9">
        <f t="shared" ref="R4:R21" si="3">Q4/50^S4</f>
        <v>2.6841167220313507</v>
      </c>
      <c r="S4" s="3">
        <v>1.3414999999999999</v>
      </c>
      <c r="T4" s="14">
        <v>601.91158410116145</v>
      </c>
      <c r="U4" s="9">
        <f t="shared" ref="U4:U21" si="4">T4/50^V4</f>
        <v>3.0292560000000006</v>
      </c>
      <c r="V4" s="9">
        <v>1.3527</v>
      </c>
    </row>
    <row r="5" spans="1:22" x14ac:dyDescent="0.25">
      <c r="A5" s="3" t="s">
        <v>46</v>
      </c>
      <c r="B5" s="14"/>
      <c r="C5" s="9"/>
      <c r="D5" s="3"/>
      <c r="E5" s="14">
        <v>294.299469316591</v>
      </c>
      <c r="F5" s="9">
        <f t="shared" ref="F5:F21" si="5">E5/50^G5</f>
        <v>1.4254200000000001</v>
      </c>
      <c r="G5" s="3">
        <v>1.3625</v>
      </c>
      <c r="H5" s="14">
        <v>371.69166675846554</v>
      </c>
      <c r="I5" s="9">
        <f t="shared" si="0"/>
        <v>1.8772199999999999</v>
      </c>
      <c r="J5" s="3">
        <v>1.3517999999999999</v>
      </c>
      <c r="K5" s="14">
        <v>448.18664101181707</v>
      </c>
      <c r="L5" s="9">
        <f t="shared" si="1"/>
        <v>2.3612400000000004</v>
      </c>
      <c r="M5" s="3">
        <v>1.341</v>
      </c>
      <c r="N5" s="14">
        <v>523.78385838758652</v>
      </c>
      <c r="O5" s="9">
        <f t="shared" si="2"/>
        <v>2.8774799999999998</v>
      </c>
      <c r="P5" s="9">
        <v>1.3303</v>
      </c>
      <c r="Q5" s="14">
        <v>638.08666925701914</v>
      </c>
      <c r="R5" s="9">
        <f t="shared" si="3"/>
        <v>3.3551459025391881</v>
      </c>
      <c r="S5" s="3">
        <v>1.3414999999999999</v>
      </c>
      <c r="T5" s="14">
        <v>752.38948012645164</v>
      </c>
      <c r="U5" s="9">
        <f t="shared" si="4"/>
        <v>3.7865699999999998</v>
      </c>
      <c r="V5" s="9">
        <v>1.3527</v>
      </c>
    </row>
    <row r="6" spans="1:22" x14ac:dyDescent="0.25">
      <c r="A6" s="3" t="s">
        <v>47</v>
      </c>
      <c r="B6" s="14"/>
      <c r="C6" s="9"/>
      <c r="D6" s="3"/>
      <c r="E6" s="14">
        <v>353.15936317990918</v>
      </c>
      <c r="F6" s="9">
        <f t="shared" si="5"/>
        <v>1.710504</v>
      </c>
      <c r="G6" s="3">
        <v>1.3625</v>
      </c>
      <c r="H6" s="14">
        <v>446.03000011015865</v>
      </c>
      <c r="I6" s="9">
        <f t="shared" si="0"/>
        <v>2.2526639999999998</v>
      </c>
      <c r="J6" s="3">
        <v>1.3517999999999999</v>
      </c>
      <c r="K6" s="14">
        <v>537.82396921418047</v>
      </c>
      <c r="L6" s="9">
        <f t="shared" si="1"/>
        <v>2.833488</v>
      </c>
      <c r="M6" s="3">
        <v>1.341</v>
      </c>
      <c r="N6" s="14">
        <v>628.54063006510387</v>
      </c>
      <c r="O6" s="9">
        <f t="shared" si="2"/>
        <v>3.452976</v>
      </c>
      <c r="P6" s="9">
        <v>1.3303</v>
      </c>
      <c r="Q6" s="14">
        <v>765.70400310842297</v>
      </c>
      <c r="R6" s="9">
        <f t="shared" si="3"/>
        <v>4.0261750830470255</v>
      </c>
      <c r="S6" s="3">
        <v>1.3414999999999999</v>
      </c>
      <c r="T6" s="14">
        <v>902.86737615174206</v>
      </c>
      <c r="U6" s="9">
        <f t="shared" si="4"/>
        <v>4.5438840000000003</v>
      </c>
      <c r="V6" s="9">
        <v>1.3527</v>
      </c>
    </row>
    <row r="7" spans="1:22" x14ac:dyDescent="0.25">
      <c r="A7" s="3" t="s">
        <v>50</v>
      </c>
      <c r="B7" s="14"/>
      <c r="C7" s="9"/>
      <c r="D7" s="3"/>
      <c r="E7" s="14">
        <v>412.01925704322736</v>
      </c>
      <c r="F7" s="9">
        <f t="shared" si="5"/>
        <v>1.9955879999999999</v>
      </c>
      <c r="G7" s="3">
        <v>1.3625</v>
      </c>
      <c r="H7" s="14">
        <v>520.36833346185176</v>
      </c>
      <c r="I7" s="9">
        <f t="shared" si="0"/>
        <v>2.6281079999999997</v>
      </c>
      <c r="J7" s="3">
        <v>1.3517999999999999</v>
      </c>
      <c r="K7" s="14">
        <v>627.46129741654397</v>
      </c>
      <c r="L7" s="9">
        <f t="shared" si="1"/>
        <v>3.3057360000000009</v>
      </c>
      <c r="M7" s="3">
        <v>1.341</v>
      </c>
      <c r="N7" s="14">
        <v>733.2974017426211</v>
      </c>
      <c r="O7" s="9">
        <f t="shared" si="2"/>
        <v>4.0284719999999998</v>
      </c>
      <c r="P7" s="9">
        <v>1.3303</v>
      </c>
      <c r="Q7" s="14">
        <v>893.32133695982679</v>
      </c>
      <c r="R7" s="9">
        <f t="shared" si="3"/>
        <v>4.6972042635548634</v>
      </c>
      <c r="S7" s="3">
        <v>1.3414999999999999</v>
      </c>
      <c r="T7" s="14">
        <v>1053.3452721770325</v>
      </c>
      <c r="U7" s="9">
        <f t="shared" si="4"/>
        <v>5.3011980000000003</v>
      </c>
      <c r="V7" s="9">
        <v>1.3527</v>
      </c>
    </row>
    <row r="8" spans="1:22" x14ac:dyDescent="0.25">
      <c r="A8" s="3" t="s">
        <v>51</v>
      </c>
      <c r="B8" s="14"/>
      <c r="C8" s="9"/>
      <c r="D8" s="3"/>
      <c r="E8" s="14">
        <v>470.87915090654559</v>
      </c>
      <c r="F8" s="9">
        <f t="shared" si="5"/>
        <v>2.280672</v>
      </c>
      <c r="G8" s="3">
        <v>1.3625</v>
      </c>
      <c r="H8" s="14">
        <v>594.70666681354498</v>
      </c>
      <c r="I8" s="9">
        <f t="shared" si="0"/>
        <v>3.0035520000000004</v>
      </c>
      <c r="J8" s="3">
        <v>1.3517999999999999</v>
      </c>
      <c r="K8" s="14">
        <v>717.09862561890725</v>
      </c>
      <c r="L8" s="9">
        <f t="shared" si="1"/>
        <v>3.777984</v>
      </c>
      <c r="M8" s="3">
        <v>1.341</v>
      </c>
      <c r="N8" s="14">
        <v>838.05417342013845</v>
      </c>
      <c r="O8" s="9">
        <f t="shared" si="2"/>
        <v>4.6039680000000001</v>
      </c>
      <c r="P8" s="9">
        <v>1.3303</v>
      </c>
      <c r="Q8" s="14">
        <v>1020.9386708112306</v>
      </c>
      <c r="R8" s="9">
        <f t="shared" si="3"/>
        <v>5.3682334440627013</v>
      </c>
      <c r="S8" s="3">
        <v>1.3414999999999999</v>
      </c>
      <c r="T8" s="14">
        <v>1203.8231682023229</v>
      </c>
      <c r="U8" s="9">
        <f t="shared" si="4"/>
        <v>6.0585120000000012</v>
      </c>
      <c r="V8" s="9">
        <v>1.3527</v>
      </c>
    </row>
    <row r="9" spans="1:22" x14ac:dyDescent="0.25">
      <c r="A9" s="3" t="s">
        <v>48</v>
      </c>
      <c r="B9" s="14"/>
      <c r="C9" s="9"/>
      <c r="D9" s="3"/>
      <c r="E9" s="14">
        <v>529.73904476986388</v>
      </c>
      <c r="F9" s="9">
        <f t="shared" si="5"/>
        <v>2.5657560000000004</v>
      </c>
      <c r="G9" s="3">
        <v>1.3625</v>
      </c>
      <c r="H9" s="14">
        <v>669.04500016523798</v>
      </c>
      <c r="I9" s="9">
        <f t="shared" si="0"/>
        <v>3.3789959999999999</v>
      </c>
      <c r="J9" s="3">
        <v>1.3517999999999999</v>
      </c>
      <c r="K9" s="14">
        <v>806.73595382127075</v>
      </c>
      <c r="L9" s="9">
        <f t="shared" si="1"/>
        <v>4.2502320000000005</v>
      </c>
      <c r="M9" s="3">
        <v>1.341</v>
      </c>
      <c r="N9" s="14">
        <v>942.8109450976558</v>
      </c>
      <c r="O9" s="9">
        <f t="shared" si="2"/>
        <v>5.1794640000000003</v>
      </c>
      <c r="P9" s="9">
        <v>1.3303</v>
      </c>
      <c r="Q9" s="14">
        <v>1148.5560046626345</v>
      </c>
      <c r="R9" s="9">
        <f t="shared" si="3"/>
        <v>6.0392626245705383</v>
      </c>
      <c r="S9" s="3">
        <v>1.3414999999999999</v>
      </c>
      <c r="T9" s="14">
        <v>1354.3010642276131</v>
      </c>
      <c r="U9" s="9">
        <f t="shared" si="4"/>
        <v>6.8158260000000004</v>
      </c>
      <c r="V9" s="9">
        <v>1.3527</v>
      </c>
    </row>
    <row r="10" spans="1:22" x14ac:dyDescent="0.25">
      <c r="A10" s="55" t="s">
        <v>52</v>
      </c>
      <c r="B10" s="56"/>
      <c r="C10" s="57"/>
      <c r="D10" s="55"/>
      <c r="E10" s="56">
        <v>588.598938633182</v>
      </c>
      <c r="F10" s="57">
        <f t="shared" si="5"/>
        <v>2.8508400000000003</v>
      </c>
      <c r="G10" s="55">
        <v>1.3625</v>
      </c>
      <c r="H10" s="56">
        <v>743.38333351693109</v>
      </c>
      <c r="I10" s="57">
        <f t="shared" si="0"/>
        <v>3.7544399999999998</v>
      </c>
      <c r="J10" s="55">
        <v>1.3517999999999999</v>
      </c>
      <c r="K10" s="56">
        <v>896.37328202363415</v>
      </c>
      <c r="L10" s="57">
        <f t="shared" si="1"/>
        <v>4.7224800000000009</v>
      </c>
      <c r="M10" s="55">
        <v>1.341</v>
      </c>
      <c r="N10" s="56">
        <v>1047.567716775173</v>
      </c>
      <c r="O10" s="57">
        <f t="shared" si="2"/>
        <v>5.7549599999999996</v>
      </c>
      <c r="P10" s="57">
        <v>1.3303</v>
      </c>
      <c r="Q10" s="56">
        <v>1276.1733385140383</v>
      </c>
      <c r="R10" s="57">
        <f t="shared" si="3"/>
        <v>6.7102918050783762</v>
      </c>
      <c r="S10" s="55">
        <v>1.3414999999999999</v>
      </c>
      <c r="T10" s="56">
        <v>1504.7789602529035</v>
      </c>
      <c r="U10" s="57">
        <f t="shared" si="4"/>
        <v>7.5731400000000004</v>
      </c>
      <c r="V10" s="57">
        <v>1.3527</v>
      </c>
    </row>
    <row r="11" spans="1:22" x14ac:dyDescent="0.25">
      <c r="A11" s="3" t="s">
        <v>53</v>
      </c>
      <c r="B11" s="14"/>
      <c r="C11" s="9"/>
      <c r="D11" s="3"/>
      <c r="E11" s="14">
        <v>647.45883249650024</v>
      </c>
      <c r="F11" s="9">
        <f t="shared" si="5"/>
        <v>3.1359240000000006</v>
      </c>
      <c r="G11" s="3">
        <v>1.3625</v>
      </c>
      <c r="H11" s="14">
        <v>817.7216668686242</v>
      </c>
      <c r="I11" s="9">
        <f t="shared" si="0"/>
        <v>4.1298839999999997</v>
      </c>
      <c r="J11" s="3">
        <v>1.3517999999999999</v>
      </c>
      <c r="K11" s="14">
        <v>986.01061022599754</v>
      </c>
      <c r="L11" s="9">
        <f t="shared" si="1"/>
        <v>5.1947280000000005</v>
      </c>
      <c r="M11" s="3">
        <v>1.341</v>
      </c>
      <c r="N11" s="14">
        <v>1152.3244884526905</v>
      </c>
      <c r="O11" s="9">
        <f t="shared" si="2"/>
        <v>6.3304560000000007</v>
      </c>
      <c r="P11" s="9">
        <v>1.3303</v>
      </c>
      <c r="Q11" s="14">
        <v>1403.7906723654421</v>
      </c>
      <c r="R11" s="9">
        <f t="shared" si="3"/>
        <v>7.3813209855862141</v>
      </c>
      <c r="S11" s="3">
        <v>1.3414999999999999</v>
      </c>
      <c r="T11" s="14">
        <v>1655.2568562781939</v>
      </c>
      <c r="U11" s="9">
        <f t="shared" si="4"/>
        <v>8.3304540000000014</v>
      </c>
      <c r="V11" s="9">
        <v>1.3527</v>
      </c>
    </row>
    <row r="12" spans="1:22" x14ac:dyDescent="0.25">
      <c r="A12" s="3" t="s">
        <v>54</v>
      </c>
      <c r="B12" s="14"/>
      <c r="C12" s="9"/>
      <c r="D12" s="3"/>
      <c r="E12" s="14">
        <v>706.31872635981836</v>
      </c>
      <c r="F12" s="9">
        <f t="shared" si="5"/>
        <v>3.421008</v>
      </c>
      <c r="G12" s="3">
        <v>1.3625</v>
      </c>
      <c r="H12" s="14">
        <v>892.06000022031731</v>
      </c>
      <c r="I12" s="9">
        <f t="shared" si="0"/>
        <v>4.5053279999999996</v>
      </c>
      <c r="J12" s="3">
        <v>1.3517999999999999</v>
      </c>
      <c r="K12" s="14">
        <v>1075.6479384283609</v>
      </c>
      <c r="L12" s="9">
        <f t="shared" si="1"/>
        <v>5.666976</v>
      </c>
      <c r="M12" s="3">
        <v>1.341</v>
      </c>
      <c r="N12" s="14">
        <v>1257.0812601302077</v>
      </c>
      <c r="O12" s="9">
        <f t="shared" si="2"/>
        <v>6.9059520000000001</v>
      </c>
      <c r="P12" s="9">
        <v>1.3303</v>
      </c>
      <c r="Q12" s="14">
        <v>1531.4080062168459</v>
      </c>
      <c r="R12" s="9">
        <f t="shared" si="3"/>
        <v>8.0523501660940511</v>
      </c>
      <c r="S12" s="3">
        <v>1.3414999999999999</v>
      </c>
      <c r="T12" s="14">
        <v>1805.7347523034841</v>
      </c>
      <c r="U12" s="9">
        <f t="shared" si="4"/>
        <v>9.0877680000000005</v>
      </c>
      <c r="V12" s="9">
        <v>1.3527</v>
      </c>
    </row>
    <row r="13" spans="1:22" x14ac:dyDescent="0.25">
      <c r="A13" s="3" t="s">
        <v>55</v>
      </c>
      <c r="B13" s="14"/>
      <c r="C13" s="9"/>
      <c r="D13" s="3"/>
      <c r="E13" s="14">
        <v>824.03851408645471</v>
      </c>
      <c r="F13" s="9">
        <f t="shared" si="5"/>
        <v>3.9911759999999998</v>
      </c>
      <c r="G13" s="3">
        <v>1.3625</v>
      </c>
      <c r="H13" s="14">
        <v>1040.7366669237035</v>
      </c>
      <c r="I13" s="9">
        <f t="shared" si="0"/>
        <v>5.2562159999999993</v>
      </c>
      <c r="J13" s="3">
        <v>1.3517999999999999</v>
      </c>
      <c r="K13" s="14">
        <v>1254.9225948330879</v>
      </c>
      <c r="L13" s="9">
        <f t="shared" si="1"/>
        <v>6.6114720000000018</v>
      </c>
      <c r="M13" s="3">
        <v>1.341</v>
      </c>
      <c r="N13" s="14">
        <v>1466.5948034852422</v>
      </c>
      <c r="O13" s="9">
        <f t="shared" si="2"/>
        <v>8.0569439999999997</v>
      </c>
      <c r="P13" s="9">
        <v>1.3303</v>
      </c>
      <c r="Q13" s="14">
        <v>1786.6426739196536</v>
      </c>
      <c r="R13" s="9">
        <f t="shared" si="3"/>
        <v>9.3944085271097268</v>
      </c>
      <c r="S13" s="3">
        <v>1.3414999999999999</v>
      </c>
      <c r="T13" s="14">
        <v>2106.690544354065</v>
      </c>
      <c r="U13" s="9">
        <f t="shared" si="4"/>
        <v>10.602396000000001</v>
      </c>
      <c r="V13" s="9">
        <v>1.3527</v>
      </c>
    </row>
    <row r="14" spans="1:22" x14ac:dyDescent="0.25">
      <c r="A14" s="3" t="s">
        <v>56</v>
      </c>
      <c r="B14" s="14"/>
      <c r="C14" s="9"/>
      <c r="D14" s="3"/>
      <c r="E14" s="14">
        <v>941.75830181309118</v>
      </c>
      <c r="F14" s="9">
        <f t="shared" si="5"/>
        <v>4.5613440000000001</v>
      </c>
      <c r="G14" s="3">
        <v>1.3625</v>
      </c>
      <c r="H14" s="14">
        <v>1189.41333362709</v>
      </c>
      <c r="I14" s="9">
        <f t="shared" si="0"/>
        <v>6.0071040000000009</v>
      </c>
      <c r="J14" s="3">
        <v>1.3517999999999999</v>
      </c>
      <c r="K14" s="14">
        <v>1434.1972512378145</v>
      </c>
      <c r="L14" s="9">
        <f t="shared" si="1"/>
        <v>7.555968</v>
      </c>
      <c r="M14" s="3">
        <v>1.341</v>
      </c>
      <c r="N14" s="14">
        <v>1676.1083468402769</v>
      </c>
      <c r="O14" s="9">
        <f t="shared" si="2"/>
        <v>9.2079360000000001</v>
      </c>
      <c r="P14" s="9">
        <v>1.3303</v>
      </c>
      <c r="Q14" s="14">
        <v>2041.8773416224612</v>
      </c>
      <c r="R14" s="9">
        <f t="shared" si="3"/>
        <v>10.736466888125403</v>
      </c>
      <c r="S14" s="3">
        <v>1.3414999999999999</v>
      </c>
      <c r="T14" s="14">
        <v>2407.6463364046458</v>
      </c>
      <c r="U14" s="9">
        <f t="shared" si="4"/>
        <v>12.117024000000002</v>
      </c>
      <c r="V14" s="9">
        <v>1.3527</v>
      </c>
    </row>
    <row r="15" spans="1:22" x14ac:dyDescent="0.25">
      <c r="A15" s="3" t="s">
        <v>57</v>
      </c>
      <c r="B15" s="14"/>
      <c r="C15" s="9"/>
      <c r="D15" s="3"/>
      <c r="E15" s="14">
        <v>1059.4780895397278</v>
      </c>
      <c r="F15" s="9">
        <f t="shared" si="5"/>
        <v>5.1315120000000007</v>
      </c>
      <c r="G15" s="3">
        <v>1.3625</v>
      </c>
      <c r="H15" s="14">
        <v>1338.090000330476</v>
      </c>
      <c r="I15" s="9">
        <f t="shared" si="0"/>
        <v>6.7579919999999998</v>
      </c>
      <c r="J15" s="3">
        <v>1.3517999999999999</v>
      </c>
      <c r="K15" s="14">
        <v>1613.4719076425415</v>
      </c>
      <c r="L15" s="9">
        <f t="shared" si="1"/>
        <v>8.5004640000000009</v>
      </c>
      <c r="M15" s="3">
        <v>1.341</v>
      </c>
      <c r="N15" s="14">
        <v>1885.6218901953116</v>
      </c>
      <c r="O15" s="9">
        <f t="shared" si="2"/>
        <v>10.358928000000001</v>
      </c>
      <c r="P15" s="9">
        <v>1.3303</v>
      </c>
      <c r="Q15" s="14">
        <v>2297.1120093252689</v>
      </c>
      <c r="R15" s="9">
        <f t="shared" si="3"/>
        <v>12.078525249141077</v>
      </c>
      <c r="S15" s="3">
        <v>1.3414999999999999</v>
      </c>
      <c r="T15" s="14">
        <v>2708.6021284552262</v>
      </c>
      <c r="U15" s="9">
        <f t="shared" si="4"/>
        <v>13.631652000000001</v>
      </c>
      <c r="V15" s="9">
        <v>1.3527</v>
      </c>
    </row>
    <row r="16" spans="1:22" x14ac:dyDescent="0.25">
      <c r="A16" s="3" t="s">
        <v>58</v>
      </c>
      <c r="B16" s="14"/>
      <c r="C16" s="9"/>
      <c r="D16" s="3"/>
      <c r="E16" s="14">
        <v>1177.197877266364</v>
      </c>
      <c r="F16" s="9">
        <f t="shared" si="5"/>
        <v>5.7016800000000005</v>
      </c>
      <c r="G16" s="3">
        <v>1.3625</v>
      </c>
      <c r="H16" s="14">
        <v>1486.7666670338622</v>
      </c>
      <c r="I16" s="9">
        <f t="shared" si="0"/>
        <v>7.5088799999999996</v>
      </c>
      <c r="J16" s="3">
        <v>1.3517999999999999</v>
      </c>
      <c r="K16" s="14">
        <v>1792.7465640472683</v>
      </c>
      <c r="L16" s="9">
        <f t="shared" si="1"/>
        <v>9.4449600000000018</v>
      </c>
      <c r="M16" s="3">
        <v>1.341</v>
      </c>
      <c r="N16" s="14">
        <v>2095.1354335503461</v>
      </c>
      <c r="O16" s="9">
        <f t="shared" si="2"/>
        <v>11.509919999999999</v>
      </c>
      <c r="P16" s="9">
        <v>1.3303</v>
      </c>
      <c r="Q16" s="14">
        <v>2552.3466770280766</v>
      </c>
      <c r="R16" s="9">
        <f t="shared" si="3"/>
        <v>13.420583610156752</v>
      </c>
      <c r="S16" s="3">
        <v>1.3414999999999999</v>
      </c>
      <c r="T16" s="14">
        <v>3009.5579205058066</v>
      </c>
      <c r="U16" s="9">
        <f t="shared" si="4"/>
        <v>15.146279999999999</v>
      </c>
      <c r="V16" s="9">
        <v>1.3527</v>
      </c>
    </row>
    <row r="17" spans="1:22" x14ac:dyDescent="0.25">
      <c r="A17" s="3" t="s">
        <v>59</v>
      </c>
      <c r="B17" s="14"/>
      <c r="C17" s="9"/>
      <c r="D17" s="3"/>
      <c r="E17" s="14">
        <v>1294.9176649930005</v>
      </c>
      <c r="F17" s="9">
        <f t="shared" si="5"/>
        <v>6.2718480000000012</v>
      </c>
      <c r="G17" s="3">
        <v>1.3625</v>
      </c>
      <c r="H17" s="14">
        <v>1635.4433337372484</v>
      </c>
      <c r="I17" s="9">
        <f t="shared" si="0"/>
        <v>8.2597679999999993</v>
      </c>
      <c r="J17" s="3">
        <v>1.3517999999999999</v>
      </c>
      <c r="K17" s="14">
        <v>1972.0212204519951</v>
      </c>
      <c r="L17" s="9">
        <f t="shared" si="1"/>
        <v>10.389456000000001</v>
      </c>
      <c r="M17" s="3">
        <v>1.341</v>
      </c>
      <c r="N17" s="14">
        <v>2304.648976905381</v>
      </c>
      <c r="O17" s="9">
        <f t="shared" si="2"/>
        <v>12.660912000000001</v>
      </c>
      <c r="P17" s="9">
        <v>1.3303</v>
      </c>
      <c r="Q17" s="14">
        <v>2807.5813447308842</v>
      </c>
      <c r="R17" s="9">
        <f t="shared" si="3"/>
        <v>14.762641971172428</v>
      </c>
      <c r="S17" s="3">
        <v>1.3414999999999999</v>
      </c>
      <c r="T17" s="14">
        <v>3310.5137125563879</v>
      </c>
      <c r="U17" s="9">
        <f t="shared" si="4"/>
        <v>16.660908000000003</v>
      </c>
      <c r="V17" s="9">
        <v>1.3527</v>
      </c>
    </row>
    <row r="18" spans="1:22" x14ac:dyDescent="0.25">
      <c r="A18" s="3" t="s">
        <v>60</v>
      </c>
      <c r="B18" s="14"/>
      <c r="C18" s="9"/>
      <c r="D18" s="3"/>
      <c r="E18" s="14">
        <v>1412.6374527196367</v>
      </c>
      <c r="F18" s="9">
        <f t="shared" si="5"/>
        <v>6.8420160000000001</v>
      </c>
      <c r="G18" s="3">
        <v>1.3625</v>
      </c>
      <c r="H18" s="14">
        <v>1784.1200004406346</v>
      </c>
      <c r="I18" s="9">
        <f t="shared" si="0"/>
        <v>9.0106559999999991</v>
      </c>
      <c r="J18" s="3">
        <v>1.3517999999999999</v>
      </c>
      <c r="K18" s="14">
        <v>2151.2958768567219</v>
      </c>
      <c r="L18" s="9">
        <f t="shared" si="1"/>
        <v>11.333952</v>
      </c>
      <c r="M18" s="3">
        <v>1.341</v>
      </c>
      <c r="N18" s="14">
        <v>2514.1625202604155</v>
      </c>
      <c r="O18" s="9">
        <f t="shared" si="2"/>
        <v>13.811904</v>
      </c>
      <c r="P18" s="9">
        <v>1.3303</v>
      </c>
      <c r="Q18" s="14">
        <v>3062.8160124336919</v>
      </c>
      <c r="R18" s="9">
        <f t="shared" si="3"/>
        <v>16.104700332188102</v>
      </c>
      <c r="S18" s="3">
        <v>1.3414999999999999</v>
      </c>
      <c r="T18" s="14">
        <v>3611.4695046069683</v>
      </c>
      <c r="U18" s="9">
        <f t="shared" si="4"/>
        <v>18.175536000000001</v>
      </c>
      <c r="V18" s="9">
        <v>1.3527</v>
      </c>
    </row>
    <row r="19" spans="1:22" x14ac:dyDescent="0.25">
      <c r="A19" s="3" t="s">
        <v>61</v>
      </c>
      <c r="B19" s="14"/>
      <c r="C19" s="9"/>
      <c r="D19" s="3"/>
      <c r="E19" s="14">
        <v>1530.3572404462732</v>
      </c>
      <c r="F19" s="9">
        <f t="shared" si="5"/>
        <v>7.4121840000000008</v>
      </c>
      <c r="G19" s="3">
        <v>1.3625</v>
      </c>
      <c r="H19" s="14">
        <v>1932.7966671440208</v>
      </c>
      <c r="I19" s="9">
        <f t="shared" si="0"/>
        <v>9.7615439999999989</v>
      </c>
      <c r="J19" s="3">
        <v>1.3517999999999999</v>
      </c>
      <c r="K19" s="14">
        <v>2330.5705332614484</v>
      </c>
      <c r="L19" s="9">
        <f t="shared" si="1"/>
        <v>12.278447999999999</v>
      </c>
      <c r="M19" s="3">
        <v>1.341</v>
      </c>
      <c r="N19" s="14">
        <v>2723.6760636154495</v>
      </c>
      <c r="O19" s="9">
        <f t="shared" si="2"/>
        <v>14.962895999999997</v>
      </c>
      <c r="P19" s="9">
        <v>1.3303</v>
      </c>
      <c r="Q19" s="14">
        <v>3318.0506801364995</v>
      </c>
      <c r="R19" s="9">
        <f t="shared" si="3"/>
        <v>17.44675869320378</v>
      </c>
      <c r="S19" s="3">
        <v>1.3414999999999999</v>
      </c>
      <c r="T19" s="14">
        <v>3912.4252966575491</v>
      </c>
      <c r="U19" s="9">
        <f t="shared" si="4"/>
        <v>19.690164000000003</v>
      </c>
      <c r="V19" s="9">
        <v>1.3527</v>
      </c>
    </row>
    <row r="20" spans="1:22" x14ac:dyDescent="0.25">
      <c r="A20" s="3" t="s">
        <v>62</v>
      </c>
      <c r="B20" s="14"/>
      <c r="C20" s="9"/>
      <c r="D20" s="3"/>
      <c r="E20" s="14">
        <v>1648.0770281729094</v>
      </c>
      <c r="F20" s="9">
        <f t="shared" si="5"/>
        <v>7.9823519999999997</v>
      </c>
      <c r="G20" s="3">
        <v>1.3625</v>
      </c>
      <c r="H20" s="14">
        <v>2081.473333847407</v>
      </c>
      <c r="I20" s="9">
        <f t="shared" si="0"/>
        <v>10.512431999999999</v>
      </c>
      <c r="J20" s="3">
        <v>1.3517999999999999</v>
      </c>
      <c r="K20" s="14">
        <v>2509.8451896661759</v>
      </c>
      <c r="L20" s="9">
        <f t="shared" si="1"/>
        <v>13.222944000000004</v>
      </c>
      <c r="M20" s="3">
        <v>1.341</v>
      </c>
      <c r="N20" s="14">
        <v>2933.1896069704844</v>
      </c>
      <c r="O20" s="9">
        <f t="shared" si="2"/>
        <v>16.113887999999999</v>
      </c>
      <c r="P20" s="9">
        <v>1.3303</v>
      </c>
      <c r="Q20" s="14">
        <v>3573.2853478393072</v>
      </c>
      <c r="R20" s="9">
        <f t="shared" si="3"/>
        <v>18.788817054219454</v>
      </c>
      <c r="S20" s="3">
        <v>1.3414999999999999</v>
      </c>
      <c r="T20" s="14">
        <v>4213.3810887081299</v>
      </c>
      <c r="U20" s="9">
        <f t="shared" si="4"/>
        <v>21.204792000000001</v>
      </c>
      <c r="V20" s="9">
        <v>1.3527</v>
      </c>
    </row>
    <row r="21" spans="1:22" x14ac:dyDescent="0.25">
      <c r="A21" s="3" t="s">
        <v>63</v>
      </c>
      <c r="B21" s="14"/>
      <c r="C21" s="9"/>
      <c r="D21" s="3"/>
      <c r="E21" s="14">
        <v>1765.7968158995461</v>
      </c>
      <c r="F21" s="9">
        <f t="shared" si="5"/>
        <v>8.5525200000000012</v>
      </c>
      <c r="G21" s="3">
        <v>1.3625</v>
      </c>
      <c r="H21" s="14">
        <v>2230.1500005507933</v>
      </c>
      <c r="I21" s="9">
        <f t="shared" si="0"/>
        <v>11.263319999999998</v>
      </c>
      <c r="J21" s="3">
        <v>1.3517999999999999</v>
      </c>
      <c r="K21" s="14">
        <v>2689.1198460709024</v>
      </c>
      <c r="L21" s="9">
        <f t="shared" si="1"/>
        <v>14.167440000000001</v>
      </c>
      <c r="M21" s="3">
        <v>1.341</v>
      </c>
      <c r="N21" s="14">
        <v>3142.7031503255189</v>
      </c>
      <c r="O21" s="9">
        <f t="shared" si="2"/>
        <v>17.264879999999998</v>
      </c>
      <c r="P21" s="9">
        <v>1.3303</v>
      </c>
      <c r="Q21" s="14">
        <v>3828.5200155421148</v>
      </c>
      <c r="R21" s="9">
        <f t="shared" si="3"/>
        <v>20.130875415235128</v>
      </c>
      <c r="S21" s="3">
        <v>1.3414999999999999</v>
      </c>
      <c r="T21" s="14">
        <v>4514.3368807587103</v>
      </c>
      <c r="U21" s="9">
        <f t="shared" si="4"/>
        <v>22.71942</v>
      </c>
      <c r="V21" s="9">
        <v>1.3527</v>
      </c>
    </row>
    <row r="22" spans="1:22" x14ac:dyDescent="0.25">
      <c r="A22" s="3" t="s">
        <v>64</v>
      </c>
      <c r="B22" s="14"/>
      <c r="C22" s="9"/>
      <c r="D22" s="3"/>
      <c r="E22" s="14"/>
      <c r="F22" s="9"/>
      <c r="G22" s="3"/>
      <c r="H22" s="14"/>
      <c r="I22" s="9"/>
      <c r="J22" s="3"/>
      <c r="K22" s="14"/>
      <c r="L22" s="9"/>
      <c r="M22" s="9"/>
      <c r="N22" s="14"/>
      <c r="O22" s="9"/>
      <c r="P22" s="3"/>
      <c r="Q22" s="14"/>
      <c r="R22" s="9"/>
      <c r="S22" s="9"/>
      <c r="T22" s="14"/>
      <c r="U22" s="9"/>
      <c r="V22" s="9"/>
    </row>
    <row r="23" spans="1:22" x14ac:dyDescent="0.25">
      <c r="A23" s="3"/>
      <c r="B23" s="14"/>
      <c r="C23" s="9"/>
      <c r="D23" s="3"/>
      <c r="E23" s="14"/>
      <c r="F23" s="9"/>
      <c r="G23" s="3"/>
      <c r="H23" s="14"/>
      <c r="I23" s="9"/>
      <c r="J23" s="3"/>
      <c r="K23" s="14"/>
      <c r="L23" s="9"/>
      <c r="M23" s="9"/>
      <c r="N23" s="14"/>
      <c r="O23" s="9"/>
      <c r="P23" s="3"/>
      <c r="Q23" s="14"/>
      <c r="R23" s="9"/>
      <c r="S23" s="9"/>
      <c r="T23" s="14"/>
      <c r="U23" s="9"/>
      <c r="V23" s="9"/>
    </row>
    <row r="24" spans="1:22" x14ac:dyDescent="0.25">
      <c r="A24" s="3"/>
      <c r="B24" s="14"/>
      <c r="C24" s="9"/>
      <c r="D24" s="3"/>
      <c r="E24" s="14"/>
      <c r="F24" s="9"/>
      <c r="G24" s="3"/>
      <c r="H24" s="14"/>
      <c r="I24" s="9"/>
      <c r="J24" s="3"/>
      <c r="K24" s="14"/>
      <c r="L24" s="9"/>
      <c r="M24" s="9"/>
      <c r="N24" s="14"/>
      <c r="O24" s="9"/>
      <c r="P24" s="3"/>
      <c r="Q24" s="14"/>
      <c r="R24" s="9"/>
      <c r="S24" s="9"/>
      <c r="T24" s="14"/>
      <c r="U24" s="9"/>
      <c r="V24" s="9"/>
    </row>
    <row r="25" spans="1:22" x14ac:dyDescent="0.25">
      <c r="A25" s="3"/>
      <c r="B25" s="14"/>
      <c r="C25" s="9"/>
      <c r="D25" s="3"/>
      <c r="E25" s="14"/>
      <c r="F25" s="9"/>
      <c r="G25" s="3"/>
      <c r="H25" s="14"/>
      <c r="I25" s="9"/>
      <c r="J25" s="3"/>
      <c r="K25" s="14"/>
      <c r="L25" s="9"/>
      <c r="M25" s="9"/>
      <c r="N25" s="14"/>
      <c r="O25" s="9"/>
      <c r="P25" s="3"/>
      <c r="Q25" s="14"/>
      <c r="R25" s="9"/>
      <c r="S25" s="9"/>
      <c r="T25" s="14"/>
      <c r="U25" s="9"/>
      <c r="V25" s="9"/>
    </row>
    <row r="26" spans="1:22" x14ac:dyDescent="0.25">
      <c r="A26" s="3"/>
      <c r="B26" s="14"/>
      <c r="C26" s="9"/>
      <c r="D26" s="3"/>
      <c r="E26" s="14"/>
      <c r="F26" s="9"/>
      <c r="G26" s="3"/>
      <c r="H26" s="14"/>
      <c r="I26" s="9"/>
      <c r="J26" s="3"/>
      <c r="K26" s="14"/>
      <c r="L26" s="9"/>
      <c r="M26" s="9"/>
      <c r="N26" s="14"/>
      <c r="O26" s="9"/>
      <c r="P26" s="3"/>
      <c r="Q26" s="14"/>
      <c r="R26" s="9"/>
      <c r="S26" s="9"/>
      <c r="T26" s="14"/>
      <c r="U26" s="9"/>
      <c r="V26" s="9"/>
    </row>
    <row r="27" spans="1:22" x14ac:dyDescent="0.25">
      <c r="A27" s="3"/>
      <c r="B27" s="14"/>
      <c r="C27" s="9"/>
      <c r="D27" s="3"/>
      <c r="E27" s="14"/>
      <c r="F27" s="9"/>
      <c r="G27" s="3"/>
      <c r="H27" s="14"/>
      <c r="I27" s="9"/>
      <c r="J27" s="3"/>
      <c r="K27" s="14"/>
      <c r="L27" s="9"/>
      <c r="M27" s="9"/>
      <c r="N27" s="14"/>
      <c r="O27" s="9"/>
      <c r="P27" s="3"/>
      <c r="Q27" s="14"/>
      <c r="R27" s="9"/>
      <c r="S27" s="9"/>
      <c r="T27" s="14"/>
      <c r="U27" s="9"/>
      <c r="V27" s="9"/>
    </row>
    <row r="28" spans="1:22" x14ac:dyDescent="0.25">
      <c r="A28" s="3"/>
      <c r="B28" s="14"/>
      <c r="C28" s="9"/>
      <c r="D28" s="3"/>
      <c r="E28" s="14"/>
      <c r="F28" s="9"/>
      <c r="G28" s="3"/>
      <c r="H28" s="14"/>
      <c r="I28" s="9"/>
      <c r="J28" s="3"/>
      <c r="K28" s="14"/>
      <c r="L28" s="9"/>
      <c r="M28" s="9"/>
      <c r="N28" s="14"/>
      <c r="O28" s="9"/>
      <c r="P28" s="3"/>
      <c r="Q28" s="14"/>
      <c r="R28" s="9"/>
      <c r="S28" s="9"/>
      <c r="T28" s="14"/>
      <c r="U28" s="9"/>
      <c r="V28" s="9"/>
    </row>
    <row r="29" spans="1:22" x14ac:dyDescent="0.25">
      <c r="A29" s="3"/>
      <c r="B29" s="14"/>
      <c r="C29" s="9"/>
      <c r="D29" s="3"/>
      <c r="E29" s="14"/>
      <c r="F29" s="9"/>
      <c r="G29" s="3"/>
      <c r="H29" s="14"/>
      <c r="I29" s="9"/>
      <c r="J29" s="3"/>
      <c r="K29" s="14"/>
      <c r="L29" s="9"/>
      <c r="M29" s="9"/>
      <c r="N29" s="14"/>
      <c r="O29" s="9"/>
      <c r="P29" s="3"/>
      <c r="Q29" s="14"/>
      <c r="R29" s="9"/>
      <c r="S29" s="9"/>
      <c r="T29" s="14"/>
      <c r="U29" s="9"/>
      <c r="V29" s="9"/>
    </row>
    <row r="30" spans="1:22" x14ac:dyDescent="0.25">
      <c r="A30" s="3"/>
      <c r="B30" s="14"/>
      <c r="C30" s="9"/>
      <c r="D30" s="3"/>
      <c r="E30" s="14"/>
      <c r="F30" s="9"/>
      <c r="G30" s="3"/>
      <c r="H30" s="14"/>
      <c r="I30" s="9"/>
      <c r="J30" s="3"/>
      <c r="K30" s="14"/>
      <c r="L30" s="9"/>
      <c r="M30" s="9"/>
      <c r="N30" s="14"/>
      <c r="O30" s="9"/>
      <c r="P30" s="3"/>
      <c r="Q30" s="14"/>
      <c r="R30" s="9"/>
      <c r="S30" s="9"/>
      <c r="T30" s="14"/>
      <c r="U30" s="9"/>
      <c r="V30" s="9"/>
    </row>
  </sheetData>
  <mergeCells count="2">
    <mergeCell ref="B1:D1"/>
    <mergeCell ref="E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6F889-75D9-4BF8-A03F-D6470BAED301}">
  <dimension ref="A1:V30"/>
  <sheetViews>
    <sheetView topLeftCell="G1" zoomScaleNormal="100" workbookViewId="0">
      <selection activeCell="Q31" sqref="Q31"/>
    </sheetView>
  </sheetViews>
  <sheetFormatPr baseColWidth="10" defaultColWidth="9.140625" defaultRowHeight="15" x14ac:dyDescent="0.25"/>
  <cols>
    <col min="1" max="1" width="9.28515625" customWidth="1"/>
    <col min="2" max="2" width="13.42578125" customWidth="1"/>
    <col min="3" max="3" width="10.140625" customWidth="1"/>
    <col min="4" max="4" width="13.42578125" customWidth="1"/>
    <col min="5" max="6" width="12.85546875" customWidth="1"/>
    <col min="7" max="7" width="11.28515625" customWidth="1"/>
    <col min="8" max="8" width="14.140625" customWidth="1"/>
    <col min="9" max="9" width="11.140625" customWidth="1"/>
    <col min="10" max="10" width="10.85546875" customWidth="1"/>
    <col min="11" max="11" width="10.5703125" bestFit="1" customWidth="1"/>
    <col min="12" max="12" width="9.42578125" bestFit="1" customWidth="1"/>
    <col min="14" max="14" width="10.5703125" bestFit="1" customWidth="1"/>
    <col min="15" max="15" width="10.7109375" customWidth="1"/>
    <col min="17" max="17" width="10.5703125" bestFit="1" customWidth="1"/>
    <col min="18" max="18" width="9.7109375" customWidth="1"/>
    <col min="19" max="19" width="10.140625" customWidth="1"/>
    <col min="20" max="20" width="10.5703125" bestFit="1" customWidth="1"/>
    <col min="21" max="21" width="9.7109375" customWidth="1"/>
  </cols>
  <sheetData>
    <row r="1" spans="1:22" ht="15.6" customHeight="1" x14ac:dyDescent="0.25">
      <c r="A1" s="59" t="s">
        <v>28</v>
      </c>
      <c r="B1" s="100">
        <v>200</v>
      </c>
      <c r="C1" s="100"/>
      <c r="D1" s="100"/>
      <c r="E1" s="100">
        <v>300</v>
      </c>
      <c r="F1" s="100"/>
      <c r="G1" s="100"/>
      <c r="H1" s="100">
        <v>400</v>
      </c>
      <c r="I1" s="100"/>
      <c r="J1" s="100"/>
      <c r="K1" s="100">
        <v>500</v>
      </c>
      <c r="L1" s="100"/>
      <c r="M1" s="100"/>
      <c r="N1" s="100">
        <v>600</v>
      </c>
      <c r="O1" s="100"/>
      <c r="P1" s="100"/>
      <c r="Q1" s="100">
        <v>750</v>
      </c>
      <c r="R1" s="100"/>
      <c r="S1" s="100"/>
      <c r="T1" s="100">
        <v>900</v>
      </c>
      <c r="U1" s="100"/>
      <c r="V1" s="100"/>
    </row>
    <row r="2" spans="1:22" x14ac:dyDescent="0.25">
      <c r="A2" s="59" t="s">
        <v>25</v>
      </c>
      <c r="B2" s="58" t="s">
        <v>24</v>
      </c>
      <c r="C2" s="58" t="s">
        <v>23</v>
      </c>
      <c r="D2" s="58" t="s">
        <v>22</v>
      </c>
      <c r="E2" s="58" t="s">
        <v>24</v>
      </c>
      <c r="F2" s="58" t="s">
        <v>23</v>
      </c>
      <c r="G2" s="58" t="s">
        <v>22</v>
      </c>
      <c r="H2" s="58" t="s">
        <v>24</v>
      </c>
      <c r="I2" s="58" t="s">
        <v>23</v>
      </c>
      <c r="J2" s="58" t="s">
        <v>22</v>
      </c>
      <c r="K2" s="58" t="s">
        <v>24</v>
      </c>
      <c r="L2" s="58" t="s">
        <v>23</v>
      </c>
      <c r="M2" s="58" t="s">
        <v>22</v>
      </c>
      <c r="N2" s="58" t="s">
        <v>24</v>
      </c>
      <c r="O2" s="58" t="s">
        <v>23</v>
      </c>
      <c r="P2" s="58" t="s">
        <v>22</v>
      </c>
      <c r="Q2" s="58" t="s">
        <v>24</v>
      </c>
      <c r="R2" s="58" t="s">
        <v>23</v>
      </c>
      <c r="S2" s="58" t="s">
        <v>22</v>
      </c>
      <c r="T2" s="58" t="s">
        <v>24</v>
      </c>
      <c r="U2" s="58" t="s">
        <v>23</v>
      </c>
      <c r="V2" s="58" t="s">
        <v>22</v>
      </c>
    </row>
    <row r="3" spans="1:22" x14ac:dyDescent="0.25">
      <c r="A3" s="3">
        <v>300</v>
      </c>
      <c r="B3" s="14">
        <f t="shared" ref="B3:B9" si="0">$B$10*(A3/$A$10)</f>
        <v>165.2991669477943</v>
      </c>
      <c r="C3" s="9">
        <f t="shared" ref="C3:C9" si="1">B3/(50^D3)</f>
        <v>1.0065</v>
      </c>
      <c r="D3" s="9">
        <v>1.304</v>
      </c>
      <c r="E3" s="14">
        <f t="shared" ref="E3:E9" si="2">$E$10*(A3/$A$10)</f>
        <v>233.09624017179357</v>
      </c>
      <c r="F3" s="9">
        <f t="shared" ref="F3:F9" si="3">E3/(50^G3)</f>
        <v>1.3691399999999998</v>
      </c>
      <c r="G3" s="3">
        <v>1.3131999999999999</v>
      </c>
      <c r="H3" s="14">
        <f t="shared" ref="H3:H9" si="4">$H$10*(A3/$A$10)</f>
        <v>295.80356315802669</v>
      </c>
      <c r="I3" s="9">
        <f t="shared" ref="I3:I9" si="5">H3/(50^J3)</f>
        <v>1.6767000000000003</v>
      </c>
      <c r="J3" s="3">
        <v>1.3223</v>
      </c>
      <c r="K3" s="14">
        <f t="shared" ref="K3:K9" si="6">$K$10*(A3/$A$10)</f>
        <v>353.40004441451896</v>
      </c>
      <c r="L3" s="9">
        <f t="shared" ref="L3:L9" si="7">K3/(50^M3)</f>
        <v>1.9323599999999999</v>
      </c>
      <c r="M3" s="9">
        <v>1.3314999999999999</v>
      </c>
      <c r="N3" s="14">
        <f t="shared" ref="N3:N9" si="8">$N$10*(A3/$A$10)</f>
        <v>405.89721766076093</v>
      </c>
      <c r="O3" s="9">
        <f t="shared" ref="O3:O9" si="9">N3/(50^P3)</f>
        <v>2.1417899999999999</v>
      </c>
      <c r="P3" s="3">
        <v>1.3406</v>
      </c>
      <c r="Q3" s="14">
        <f t="shared" ref="Q3:Q9" si="10">$Q$10*(A3/$A$10)</f>
        <v>472.79821259901018</v>
      </c>
      <c r="R3" s="9">
        <f t="shared" ref="R3:R9" si="11">Q3/(50^S3)</f>
        <v>2.4417</v>
      </c>
      <c r="S3" s="9">
        <v>1.3461000000000001</v>
      </c>
      <c r="T3" s="14">
        <f t="shared" ref="T3:T9" si="12">$T$10*(A3/$A$10)</f>
        <v>539.70482867968133</v>
      </c>
      <c r="U3" s="9">
        <f t="shared" ref="U3:U9" si="13">T3/(50^V3)</f>
        <v>2.7279</v>
      </c>
      <c r="V3" s="3">
        <v>1.3515999999999999</v>
      </c>
    </row>
    <row r="4" spans="1:22" x14ac:dyDescent="0.25">
      <c r="A4" s="3">
        <v>400</v>
      </c>
      <c r="B4" s="14">
        <f t="shared" si="0"/>
        <v>220.39888926372575</v>
      </c>
      <c r="C4" s="9">
        <f t="shared" si="1"/>
        <v>1.3420000000000001</v>
      </c>
      <c r="D4" s="9">
        <v>1.304</v>
      </c>
      <c r="E4" s="14">
        <f t="shared" si="2"/>
        <v>310.79498689572483</v>
      </c>
      <c r="F4" s="9">
        <f t="shared" si="3"/>
        <v>1.82552</v>
      </c>
      <c r="G4" s="3">
        <v>1.3131999999999999</v>
      </c>
      <c r="H4" s="14">
        <f t="shared" si="4"/>
        <v>394.40475087736894</v>
      </c>
      <c r="I4" s="9">
        <f t="shared" si="5"/>
        <v>2.2356000000000003</v>
      </c>
      <c r="J4" s="3">
        <v>1.3223</v>
      </c>
      <c r="K4" s="14">
        <f t="shared" si="6"/>
        <v>471.20005921935865</v>
      </c>
      <c r="L4" s="9">
        <f t="shared" si="7"/>
        <v>2.5764800000000001</v>
      </c>
      <c r="M4" s="9">
        <v>1.3314999999999999</v>
      </c>
      <c r="N4" s="14">
        <f t="shared" si="8"/>
        <v>541.19629021434798</v>
      </c>
      <c r="O4" s="9">
        <f t="shared" si="9"/>
        <v>2.8557200000000003</v>
      </c>
      <c r="P4" s="3">
        <v>1.3406</v>
      </c>
      <c r="Q4" s="14">
        <f t="shared" si="10"/>
        <v>630.39761679868025</v>
      </c>
      <c r="R4" s="9">
        <f t="shared" si="11"/>
        <v>3.2555999999999998</v>
      </c>
      <c r="S4" s="9">
        <v>1.3461000000000001</v>
      </c>
      <c r="T4" s="14">
        <f t="shared" si="12"/>
        <v>719.60643823957514</v>
      </c>
      <c r="U4" s="9">
        <f t="shared" si="13"/>
        <v>3.6372000000000004</v>
      </c>
      <c r="V4" s="3">
        <v>1.3515999999999999</v>
      </c>
    </row>
    <row r="5" spans="1:22" x14ac:dyDescent="0.25">
      <c r="A5" s="3">
        <v>500</v>
      </c>
      <c r="B5" s="14">
        <f t="shared" si="0"/>
        <v>275.49861157965717</v>
      </c>
      <c r="C5" s="9">
        <f t="shared" si="1"/>
        <v>1.6774999999999998</v>
      </c>
      <c r="D5" s="9">
        <v>1.304</v>
      </c>
      <c r="E5" s="14">
        <f t="shared" si="2"/>
        <v>388.49373361965598</v>
      </c>
      <c r="F5" s="9">
        <f t="shared" si="3"/>
        <v>2.2818999999999998</v>
      </c>
      <c r="G5" s="3">
        <v>1.3131999999999999</v>
      </c>
      <c r="H5" s="14">
        <f t="shared" si="4"/>
        <v>493.00593859671113</v>
      </c>
      <c r="I5" s="9">
        <f t="shared" si="5"/>
        <v>2.7945000000000002</v>
      </c>
      <c r="J5" s="3">
        <v>1.3223</v>
      </c>
      <c r="K5" s="14">
        <f t="shared" si="6"/>
        <v>589.00007402419828</v>
      </c>
      <c r="L5" s="9">
        <f t="shared" si="7"/>
        <v>3.2205999999999997</v>
      </c>
      <c r="M5" s="9">
        <v>1.3314999999999999</v>
      </c>
      <c r="N5" s="14">
        <f t="shared" si="8"/>
        <v>676.49536276793492</v>
      </c>
      <c r="O5" s="9">
        <f t="shared" si="9"/>
        <v>3.5696499999999998</v>
      </c>
      <c r="P5" s="3">
        <v>1.3406</v>
      </c>
      <c r="Q5" s="14">
        <f t="shared" si="10"/>
        <v>787.99702099835031</v>
      </c>
      <c r="R5" s="9">
        <f t="shared" si="11"/>
        <v>4.0694999999999997</v>
      </c>
      <c r="S5" s="9">
        <v>1.3461000000000001</v>
      </c>
      <c r="T5" s="14">
        <f t="shared" si="12"/>
        <v>899.50804779946884</v>
      </c>
      <c r="U5" s="9">
        <f t="shared" si="13"/>
        <v>4.5465</v>
      </c>
      <c r="V5" s="3">
        <v>1.3515999999999999</v>
      </c>
    </row>
    <row r="6" spans="1:22" x14ac:dyDescent="0.25">
      <c r="A6" s="3">
        <v>600</v>
      </c>
      <c r="B6" s="14">
        <f t="shared" si="0"/>
        <v>330.59833389558861</v>
      </c>
      <c r="C6" s="9">
        <f t="shared" si="1"/>
        <v>2.0129999999999999</v>
      </c>
      <c r="D6" s="9">
        <v>1.304</v>
      </c>
      <c r="E6" s="14">
        <f t="shared" si="2"/>
        <v>466.19248034358714</v>
      </c>
      <c r="F6" s="9">
        <f t="shared" si="3"/>
        <v>2.7382799999999996</v>
      </c>
      <c r="G6" s="3">
        <v>1.3131999999999999</v>
      </c>
      <c r="H6" s="14">
        <f t="shared" si="4"/>
        <v>591.60712631605338</v>
      </c>
      <c r="I6" s="9">
        <f t="shared" si="5"/>
        <v>3.3534000000000006</v>
      </c>
      <c r="J6" s="3">
        <v>1.3223</v>
      </c>
      <c r="K6" s="14">
        <f t="shared" si="6"/>
        <v>706.80008882903792</v>
      </c>
      <c r="L6" s="9">
        <f t="shared" si="7"/>
        <v>3.8647199999999997</v>
      </c>
      <c r="M6" s="9">
        <v>1.3314999999999999</v>
      </c>
      <c r="N6" s="14">
        <f t="shared" si="8"/>
        <v>811.79443532152186</v>
      </c>
      <c r="O6" s="9">
        <f t="shared" si="9"/>
        <v>4.2835799999999997</v>
      </c>
      <c r="P6" s="3">
        <v>1.3406</v>
      </c>
      <c r="Q6" s="14">
        <f t="shared" si="10"/>
        <v>945.59642519802037</v>
      </c>
      <c r="R6" s="9">
        <f t="shared" si="11"/>
        <v>4.8834</v>
      </c>
      <c r="S6" s="9">
        <v>1.3461000000000001</v>
      </c>
      <c r="T6" s="14">
        <f t="shared" si="12"/>
        <v>1079.4096573593627</v>
      </c>
      <c r="U6" s="9">
        <f t="shared" si="13"/>
        <v>5.4558</v>
      </c>
      <c r="V6" s="3">
        <v>1.3515999999999999</v>
      </c>
    </row>
    <row r="7" spans="1:22" x14ac:dyDescent="0.25">
      <c r="A7" s="3">
        <v>700</v>
      </c>
      <c r="B7" s="14">
        <f t="shared" si="0"/>
        <v>385.69805621152</v>
      </c>
      <c r="C7" s="9">
        <f t="shared" si="1"/>
        <v>2.3484999999999996</v>
      </c>
      <c r="D7" s="9">
        <v>1.304</v>
      </c>
      <c r="E7" s="14">
        <f t="shared" si="2"/>
        <v>543.89122706751834</v>
      </c>
      <c r="F7" s="9">
        <f t="shared" si="3"/>
        <v>3.1946599999999994</v>
      </c>
      <c r="G7" s="3">
        <v>1.3131999999999999</v>
      </c>
      <c r="H7" s="14">
        <f t="shared" si="4"/>
        <v>690.20831403539557</v>
      </c>
      <c r="I7" s="9">
        <f t="shared" si="5"/>
        <v>3.9123000000000006</v>
      </c>
      <c r="J7" s="3">
        <v>1.3223</v>
      </c>
      <c r="K7" s="14">
        <f t="shared" si="6"/>
        <v>824.60010363387755</v>
      </c>
      <c r="L7" s="9">
        <f t="shared" si="7"/>
        <v>4.5088399999999993</v>
      </c>
      <c r="M7" s="9">
        <v>1.3314999999999999</v>
      </c>
      <c r="N7" s="14">
        <f t="shared" si="8"/>
        <v>947.0935078751088</v>
      </c>
      <c r="O7" s="9">
        <f t="shared" si="9"/>
        <v>4.9975099999999992</v>
      </c>
      <c r="P7" s="3">
        <v>1.3406</v>
      </c>
      <c r="Q7" s="14">
        <f t="shared" si="10"/>
        <v>1103.1958293976904</v>
      </c>
      <c r="R7" s="9">
        <f t="shared" si="11"/>
        <v>5.6972999999999994</v>
      </c>
      <c r="S7" s="9">
        <v>1.3461000000000001</v>
      </c>
      <c r="T7" s="14">
        <f t="shared" si="12"/>
        <v>1259.3112669192562</v>
      </c>
      <c r="U7" s="9">
        <f t="shared" si="13"/>
        <v>6.3650999999999991</v>
      </c>
      <c r="V7" s="3">
        <v>1.3515999999999999</v>
      </c>
    </row>
    <row r="8" spans="1:22" x14ac:dyDescent="0.25">
      <c r="A8" s="3">
        <v>800</v>
      </c>
      <c r="B8" s="14">
        <f t="shared" si="0"/>
        <v>440.7977785274515</v>
      </c>
      <c r="C8" s="9">
        <f t="shared" si="1"/>
        <v>2.6840000000000002</v>
      </c>
      <c r="D8" s="9">
        <v>1.304</v>
      </c>
      <c r="E8" s="14">
        <f t="shared" si="2"/>
        <v>621.58997379144967</v>
      </c>
      <c r="F8" s="9">
        <f t="shared" si="3"/>
        <v>3.6510400000000001</v>
      </c>
      <c r="G8" s="3">
        <v>1.3131999999999999</v>
      </c>
      <c r="H8" s="14">
        <f t="shared" si="4"/>
        <v>788.80950175473788</v>
      </c>
      <c r="I8" s="9">
        <f t="shared" si="5"/>
        <v>4.4712000000000005</v>
      </c>
      <c r="J8" s="3">
        <v>1.3223</v>
      </c>
      <c r="K8" s="14">
        <f t="shared" si="6"/>
        <v>942.4001184387173</v>
      </c>
      <c r="L8" s="9">
        <f t="shared" si="7"/>
        <v>5.1529600000000002</v>
      </c>
      <c r="M8" s="9">
        <v>1.3314999999999999</v>
      </c>
      <c r="N8" s="14">
        <f t="shared" si="8"/>
        <v>1082.392580428696</v>
      </c>
      <c r="O8" s="9">
        <f t="shared" si="9"/>
        <v>5.7114400000000005</v>
      </c>
      <c r="P8" s="3">
        <v>1.3406</v>
      </c>
      <c r="Q8" s="14">
        <f t="shared" si="10"/>
        <v>1260.7952335973605</v>
      </c>
      <c r="R8" s="9">
        <f t="shared" si="11"/>
        <v>6.5111999999999997</v>
      </c>
      <c r="S8" s="9">
        <v>1.3461000000000001</v>
      </c>
      <c r="T8" s="14">
        <f t="shared" si="12"/>
        <v>1439.2128764791503</v>
      </c>
      <c r="U8" s="9">
        <f t="shared" si="13"/>
        <v>7.2744000000000009</v>
      </c>
      <c r="V8" s="3">
        <v>1.3515999999999999</v>
      </c>
    </row>
    <row r="9" spans="1:22" x14ac:dyDescent="0.25">
      <c r="A9" s="3">
        <v>900</v>
      </c>
      <c r="B9" s="14">
        <f t="shared" si="0"/>
        <v>495.89750084338289</v>
      </c>
      <c r="C9" s="9">
        <f t="shared" si="1"/>
        <v>3.0194999999999999</v>
      </c>
      <c r="D9" s="9">
        <v>1.304</v>
      </c>
      <c r="E9" s="14">
        <f t="shared" si="2"/>
        <v>699.28872051538076</v>
      </c>
      <c r="F9" s="9">
        <f t="shared" si="3"/>
        <v>4.1074199999999994</v>
      </c>
      <c r="G9" s="3">
        <v>1.3131999999999999</v>
      </c>
      <c r="H9" s="14">
        <f t="shared" si="4"/>
        <v>887.41068947408007</v>
      </c>
      <c r="I9" s="9">
        <f t="shared" si="5"/>
        <v>5.0301000000000009</v>
      </c>
      <c r="J9" s="3">
        <v>1.3223</v>
      </c>
      <c r="K9" s="14">
        <f t="shared" si="6"/>
        <v>1060.200133243557</v>
      </c>
      <c r="L9" s="9">
        <f t="shared" si="7"/>
        <v>5.7970800000000002</v>
      </c>
      <c r="M9" s="9">
        <v>1.3314999999999999</v>
      </c>
      <c r="N9" s="14">
        <f t="shared" si="8"/>
        <v>1217.6916529822829</v>
      </c>
      <c r="O9" s="9">
        <f t="shared" si="9"/>
        <v>6.42537</v>
      </c>
      <c r="P9" s="3">
        <v>1.3406</v>
      </c>
      <c r="Q9" s="14">
        <f t="shared" si="10"/>
        <v>1418.3946377970306</v>
      </c>
      <c r="R9" s="9">
        <f t="shared" si="11"/>
        <v>7.3250999999999999</v>
      </c>
      <c r="S9" s="9">
        <v>1.3461000000000001</v>
      </c>
      <c r="T9" s="14">
        <f t="shared" si="12"/>
        <v>1619.1144860390439</v>
      </c>
      <c r="U9" s="9">
        <f t="shared" si="13"/>
        <v>8.1837</v>
      </c>
      <c r="V9" s="3">
        <v>1.3515999999999999</v>
      </c>
    </row>
    <row r="10" spans="1:22" x14ac:dyDescent="0.25">
      <c r="A10" s="55">
        <v>1000</v>
      </c>
      <c r="B10" s="56">
        <f>C10*(50^D10)</f>
        <v>550.99722315931433</v>
      </c>
      <c r="C10" s="57">
        <v>3.355</v>
      </c>
      <c r="D10" s="57">
        <v>1.304</v>
      </c>
      <c r="E10" s="56">
        <f>F10*(50^G10)</f>
        <v>776.98746723931197</v>
      </c>
      <c r="F10" s="57">
        <v>4.5637999999999996</v>
      </c>
      <c r="G10" s="55">
        <v>1.3131999999999999</v>
      </c>
      <c r="H10" s="56">
        <f>I10*(50^J10)</f>
        <v>986.01187719342227</v>
      </c>
      <c r="I10" s="57">
        <v>5.5890000000000004</v>
      </c>
      <c r="J10" s="55">
        <v>1.3223</v>
      </c>
      <c r="K10" s="56">
        <f>L10*(50^M10)</f>
        <v>1178.0001480483966</v>
      </c>
      <c r="L10" s="57">
        <v>6.4412000000000003</v>
      </c>
      <c r="M10" s="57">
        <v>1.3314999999999999</v>
      </c>
      <c r="N10" s="56">
        <f>O10*(50^P10)</f>
        <v>1352.9907255358698</v>
      </c>
      <c r="O10" s="57">
        <v>7.1393000000000004</v>
      </c>
      <c r="P10" s="55">
        <v>1.3406</v>
      </c>
      <c r="Q10" s="56">
        <f>R10*(50^S10)</f>
        <v>1575.9940419967006</v>
      </c>
      <c r="R10" s="57">
        <v>8.1389999999999993</v>
      </c>
      <c r="S10" s="57">
        <v>1.3461000000000001</v>
      </c>
      <c r="T10" s="56">
        <f>U10*(50^V10)</f>
        <v>1799.0160955989377</v>
      </c>
      <c r="U10" s="57">
        <v>9.093</v>
      </c>
      <c r="V10" s="55">
        <v>1.3515999999999999</v>
      </c>
    </row>
    <row r="11" spans="1:22" x14ac:dyDescent="0.25">
      <c r="A11" s="3">
        <v>1100</v>
      </c>
      <c r="B11" s="14">
        <f t="shared" ref="B11:B30" si="14">$B$10*(A11/$A$10)</f>
        <v>606.09694547524578</v>
      </c>
      <c r="C11" s="9">
        <f t="shared" ref="C11:C30" si="15">B11/(50^D11)</f>
        <v>3.6904999999999997</v>
      </c>
      <c r="D11" s="9">
        <v>1.304</v>
      </c>
      <c r="E11" s="14">
        <f t="shared" ref="E11:E30" si="16">$E$10*(A11/$A$10)</f>
        <v>854.68621396324329</v>
      </c>
      <c r="F11" s="9">
        <f t="shared" ref="F11:F30" si="17">E11/(50^G11)</f>
        <v>5.0201800000000008</v>
      </c>
      <c r="G11" s="3">
        <v>1.3131999999999999</v>
      </c>
      <c r="H11" s="14">
        <f t="shared" ref="H11:H30" si="18">$H$10*(A11/$A$10)</f>
        <v>1084.6130649127647</v>
      </c>
      <c r="I11" s="9">
        <f t="shared" ref="I11:I30" si="19">H11/(50^J11)</f>
        <v>6.1479000000000017</v>
      </c>
      <c r="J11" s="3">
        <v>1.3223</v>
      </c>
      <c r="K11" s="14">
        <f t="shared" ref="K11:K30" si="20">$K$10*(A11/$A$10)</f>
        <v>1295.8001628532363</v>
      </c>
      <c r="L11" s="9">
        <f t="shared" ref="L11:L30" si="21">K11/(50^M11)</f>
        <v>7.0853200000000003</v>
      </c>
      <c r="M11" s="9">
        <v>1.3314999999999999</v>
      </c>
      <c r="N11" s="14">
        <f t="shared" ref="N11:N30" si="22">$N$10*(A11/$A$10)</f>
        <v>1488.289798089457</v>
      </c>
      <c r="O11" s="9">
        <f t="shared" ref="O11:O30" si="23">N11/(50^P11)</f>
        <v>7.8532300000000008</v>
      </c>
      <c r="P11" s="3">
        <v>1.3406</v>
      </c>
      <c r="Q11" s="14">
        <f t="shared" ref="Q11:Q30" si="24">$Q$10*(A11/$A$10)</f>
        <v>1733.5934461963709</v>
      </c>
      <c r="R11" s="9">
        <f t="shared" ref="R11:R30" si="25">Q11/(50^S11)</f>
        <v>8.9529000000000014</v>
      </c>
      <c r="S11" s="9">
        <v>1.3461000000000001</v>
      </c>
      <c r="T11" s="14">
        <f t="shared" ref="T11:T30" si="26">$T$10*(A11/$A$10)</f>
        <v>1978.9177051588317</v>
      </c>
      <c r="U11" s="9">
        <f t="shared" ref="U11:U30" si="27">T11/(50^V11)</f>
        <v>10.002300000000002</v>
      </c>
      <c r="V11" s="3">
        <v>1.3515999999999999</v>
      </c>
    </row>
    <row r="12" spans="1:22" x14ac:dyDescent="0.25">
      <c r="A12" s="3">
        <v>1200</v>
      </c>
      <c r="B12" s="14">
        <f t="shared" si="14"/>
        <v>661.19666779117722</v>
      </c>
      <c r="C12" s="9">
        <f t="shared" si="15"/>
        <v>4.0259999999999998</v>
      </c>
      <c r="D12" s="9">
        <v>1.304</v>
      </c>
      <c r="E12" s="14">
        <f t="shared" si="16"/>
        <v>932.38496068717427</v>
      </c>
      <c r="F12" s="9">
        <f t="shared" si="17"/>
        <v>5.4765599999999992</v>
      </c>
      <c r="G12" s="3">
        <v>1.3131999999999999</v>
      </c>
      <c r="H12" s="14">
        <f t="shared" si="18"/>
        <v>1183.2142526321068</v>
      </c>
      <c r="I12" s="9">
        <f t="shared" si="19"/>
        <v>6.7068000000000012</v>
      </c>
      <c r="J12" s="3">
        <v>1.3223</v>
      </c>
      <c r="K12" s="14">
        <f t="shared" si="20"/>
        <v>1413.6001776580758</v>
      </c>
      <c r="L12" s="9">
        <f t="shared" si="21"/>
        <v>7.7294399999999994</v>
      </c>
      <c r="M12" s="9">
        <v>1.3314999999999999</v>
      </c>
      <c r="N12" s="14">
        <f t="shared" si="22"/>
        <v>1623.5888706430437</v>
      </c>
      <c r="O12" s="9">
        <f t="shared" si="23"/>
        <v>8.5671599999999994</v>
      </c>
      <c r="P12" s="3">
        <v>1.3406</v>
      </c>
      <c r="Q12" s="14">
        <f t="shared" si="24"/>
        <v>1891.1928503960407</v>
      </c>
      <c r="R12" s="9">
        <f t="shared" si="25"/>
        <v>9.7667999999999999</v>
      </c>
      <c r="S12" s="9">
        <v>1.3461000000000001</v>
      </c>
      <c r="T12" s="14">
        <f t="shared" si="26"/>
        <v>2158.8193147187253</v>
      </c>
      <c r="U12" s="9">
        <f t="shared" si="27"/>
        <v>10.9116</v>
      </c>
      <c r="V12" s="3">
        <v>1.3515999999999999</v>
      </c>
    </row>
    <row r="13" spans="1:22" x14ac:dyDescent="0.25">
      <c r="A13" s="3">
        <v>1300</v>
      </c>
      <c r="B13" s="14">
        <f t="shared" si="14"/>
        <v>716.29639010710866</v>
      </c>
      <c r="C13" s="9">
        <f t="shared" si="15"/>
        <v>4.3614999999999995</v>
      </c>
      <c r="D13" s="9">
        <v>1.304</v>
      </c>
      <c r="E13" s="14">
        <f t="shared" si="16"/>
        <v>1010.0837074111056</v>
      </c>
      <c r="F13" s="9">
        <f t="shared" si="17"/>
        <v>5.9329399999999994</v>
      </c>
      <c r="G13" s="3">
        <v>1.3131999999999999</v>
      </c>
      <c r="H13" s="14">
        <f t="shared" si="18"/>
        <v>1281.8154403514491</v>
      </c>
      <c r="I13" s="9">
        <f t="shared" si="19"/>
        <v>7.2657000000000016</v>
      </c>
      <c r="J13" s="3">
        <v>1.3223</v>
      </c>
      <c r="K13" s="14">
        <f t="shared" si="20"/>
        <v>1531.4001924629156</v>
      </c>
      <c r="L13" s="9">
        <f t="shared" si="21"/>
        <v>8.3735599999999994</v>
      </c>
      <c r="M13" s="9">
        <v>1.3314999999999999</v>
      </c>
      <c r="N13" s="14">
        <f t="shared" si="22"/>
        <v>1758.8879431966309</v>
      </c>
      <c r="O13" s="9">
        <f t="shared" si="23"/>
        <v>9.2810900000000007</v>
      </c>
      <c r="P13" s="3">
        <v>1.3406</v>
      </c>
      <c r="Q13" s="14">
        <f t="shared" si="24"/>
        <v>2048.7922545957108</v>
      </c>
      <c r="R13" s="9">
        <f t="shared" si="25"/>
        <v>10.5807</v>
      </c>
      <c r="S13" s="9">
        <v>1.3461000000000001</v>
      </c>
      <c r="T13" s="14">
        <f t="shared" si="26"/>
        <v>2338.7209242786189</v>
      </c>
      <c r="U13" s="9">
        <f t="shared" si="27"/>
        <v>11.8209</v>
      </c>
      <c r="V13" s="3">
        <v>1.3515999999999999</v>
      </c>
    </row>
    <row r="14" spans="1:22" x14ac:dyDescent="0.25">
      <c r="A14" s="3">
        <v>1400</v>
      </c>
      <c r="B14" s="14">
        <f t="shared" si="14"/>
        <v>771.39611242303999</v>
      </c>
      <c r="C14" s="9">
        <f t="shared" si="15"/>
        <v>4.6969999999999992</v>
      </c>
      <c r="D14" s="9">
        <v>1.304</v>
      </c>
      <c r="E14" s="14">
        <f t="shared" si="16"/>
        <v>1087.7824541350367</v>
      </c>
      <c r="F14" s="9">
        <f t="shared" si="17"/>
        <v>6.3893199999999988</v>
      </c>
      <c r="G14" s="3">
        <v>1.3131999999999999</v>
      </c>
      <c r="H14" s="14">
        <f t="shared" si="18"/>
        <v>1380.4166280707911</v>
      </c>
      <c r="I14" s="9">
        <f t="shared" si="19"/>
        <v>7.8246000000000011</v>
      </c>
      <c r="J14" s="3">
        <v>1.3223</v>
      </c>
      <c r="K14" s="14">
        <f t="shared" si="20"/>
        <v>1649.2002072677551</v>
      </c>
      <c r="L14" s="9">
        <f t="shared" si="21"/>
        <v>9.0176799999999986</v>
      </c>
      <c r="M14" s="9">
        <v>1.3314999999999999</v>
      </c>
      <c r="N14" s="14">
        <f t="shared" si="22"/>
        <v>1894.1870157502176</v>
      </c>
      <c r="O14" s="9">
        <f t="shared" si="23"/>
        <v>9.9950199999999985</v>
      </c>
      <c r="P14" s="3">
        <v>1.3406</v>
      </c>
      <c r="Q14" s="14">
        <f t="shared" si="24"/>
        <v>2206.3916587953809</v>
      </c>
      <c r="R14" s="9">
        <f t="shared" si="25"/>
        <v>11.394599999999999</v>
      </c>
      <c r="S14" s="9">
        <v>1.3461000000000001</v>
      </c>
      <c r="T14" s="14">
        <f t="shared" si="26"/>
        <v>2518.6225338385125</v>
      </c>
      <c r="U14" s="9">
        <f t="shared" si="27"/>
        <v>12.730199999999998</v>
      </c>
      <c r="V14" s="3">
        <v>1.3515999999999999</v>
      </c>
    </row>
    <row r="15" spans="1:22" x14ac:dyDescent="0.25">
      <c r="A15" s="3">
        <v>1500</v>
      </c>
      <c r="B15" s="14">
        <f t="shared" si="14"/>
        <v>826.49583473897155</v>
      </c>
      <c r="C15" s="9">
        <f t="shared" si="15"/>
        <v>5.0324999999999998</v>
      </c>
      <c r="D15" s="9">
        <v>1.304</v>
      </c>
      <c r="E15" s="14">
        <f t="shared" si="16"/>
        <v>1165.4812008589679</v>
      </c>
      <c r="F15" s="9">
        <f t="shared" si="17"/>
        <v>6.845699999999999</v>
      </c>
      <c r="G15" s="3">
        <v>1.3131999999999999</v>
      </c>
      <c r="H15" s="14">
        <f t="shared" si="18"/>
        <v>1479.0178157901335</v>
      </c>
      <c r="I15" s="9">
        <f t="shared" si="19"/>
        <v>8.3835000000000015</v>
      </c>
      <c r="J15" s="3">
        <v>1.3223</v>
      </c>
      <c r="K15" s="14">
        <f t="shared" si="20"/>
        <v>1767.0002220725949</v>
      </c>
      <c r="L15" s="9">
        <f t="shared" si="21"/>
        <v>9.6617999999999995</v>
      </c>
      <c r="M15" s="9">
        <v>1.3314999999999999</v>
      </c>
      <c r="N15" s="14">
        <f t="shared" si="22"/>
        <v>2029.4860883038048</v>
      </c>
      <c r="O15" s="9">
        <f t="shared" si="23"/>
        <v>10.70895</v>
      </c>
      <c r="P15" s="3">
        <v>1.3406</v>
      </c>
      <c r="Q15" s="14">
        <f t="shared" si="24"/>
        <v>2363.9910629950509</v>
      </c>
      <c r="R15" s="9">
        <f t="shared" si="25"/>
        <v>12.208499999999999</v>
      </c>
      <c r="S15" s="9">
        <v>1.3461000000000001</v>
      </c>
      <c r="T15" s="14">
        <f t="shared" si="26"/>
        <v>2698.5241433984065</v>
      </c>
      <c r="U15" s="9">
        <f t="shared" si="27"/>
        <v>13.6395</v>
      </c>
      <c r="V15" s="3">
        <v>1.3515999999999999</v>
      </c>
    </row>
    <row r="16" spans="1:22" x14ac:dyDescent="0.25">
      <c r="A16" s="3">
        <v>1600</v>
      </c>
      <c r="B16" s="14">
        <f t="shared" si="14"/>
        <v>881.595557054903</v>
      </c>
      <c r="C16" s="9">
        <f t="shared" si="15"/>
        <v>5.3680000000000003</v>
      </c>
      <c r="D16" s="9">
        <v>1.304</v>
      </c>
      <c r="E16" s="14">
        <f t="shared" si="16"/>
        <v>1243.1799475828993</v>
      </c>
      <c r="F16" s="9">
        <f t="shared" si="17"/>
        <v>7.3020800000000001</v>
      </c>
      <c r="G16" s="3">
        <v>1.3131999999999999</v>
      </c>
      <c r="H16" s="14">
        <f t="shared" si="18"/>
        <v>1577.6190035094758</v>
      </c>
      <c r="I16" s="9">
        <f t="shared" si="19"/>
        <v>8.942400000000001</v>
      </c>
      <c r="J16" s="3">
        <v>1.3223</v>
      </c>
      <c r="K16" s="14">
        <f t="shared" si="20"/>
        <v>1884.8002368774346</v>
      </c>
      <c r="L16" s="9">
        <f t="shared" si="21"/>
        <v>10.30592</v>
      </c>
      <c r="M16" s="9">
        <v>1.3314999999999999</v>
      </c>
      <c r="N16" s="14">
        <f t="shared" si="22"/>
        <v>2164.7851608573919</v>
      </c>
      <c r="O16" s="9">
        <f t="shared" si="23"/>
        <v>11.422880000000001</v>
      </c>
      <c r="P16" s="3">
        <v>1.3406</v>
      </c>
      <c r="Q16" s="14">
        <f t="shared" si="24"/>
        <v>2521.590467194721</v>
      </c>
      <c r="R16" s="9">
        <f t="shared" si="25"/>
        <v>13.022399999999999</v>
      </c>
      <c r="S16" s="9">
        <v>1.3461000000000001</v>
      </c>
      <c r="T16" s="14">
        <f t="shared" si="26"/>
        <v>2878.4257529583006</v>
      </c>
      <c r="U16" s="9">
        <f t="shared" si="27"/>
        <v>14.548800000000002</v>
      </c>
      <c r="V16" s="3">
        <v>1.3515999999999999</v>
      </c>
    </row>
    <row r="17" spans="1:22" x14ac:dyDescent="0.25">
      <c r="A17" s="3">
        <v>1700</v>
      </c>
      <c r="B17" s="14">
        <f t="shared" si="14"/>
        <v>936.69527937083433</v>
      </c>
      <c r="C17" s="9">
        <f t="shared" si="15"/>
        <v>5.7034999999999991</v>
      </c>
      <c r="D17" s="9">
        <v>1.304</v>
      </c>
      <c r="E17" s="14">
        <f t="shared" si="16"/>
        <v>1320.8786943068303</v>
      </c>
      <c r="F17" s="9">
        <f t="shared" si="17"/>
        <v>7.7584599999999995</v>
      </c>
      <c r="G17" s="3">
        <v>1.3131999999999999</v>
      </c>
      <c r="H17" s="14">
        <f t="shared" si="18"/>
        <v>1676.2201912288178</v>
      </c>
      <c r="I17" s="9">
        <f t="shared" si="19"/>
        <v>9.5013000000000005</v>
      </c>
      <c r="J17" s="3">
        <v>1.3223</v>
      </c>
      <c r="K17" s="14">
        <f t="shared" si="20"/>
        <v>2002.6002516822741</v>
      </c>
      <c r="L17" s="9">
        <f t="shared" si="21"/>
        <v>10.95004</v>
      </c>
      <c r="M17" s="9">
        <v>1.3314999999999999</v>
      </c>
      <c r="N17" s="14">
        <f t="shared" si="22"/>
        <v>2300.0842334109789</v>
      </c>
      <c r="O17" s="9">
        <f t="shared" si="23"/>
        <v>12.136810000000001</v>
      </c>
      <c r="P17" s="3">
        <v>1.3406</v>
      </c>
      <c r="Q17" s="14">
        <f t="shared" si="24"/>
        <v>2679.189871394391</v>
      </c>
      <c r="R17" s="9">
        <f t="shared" si="25"/>
        <v>13.8363</v>
      </c>
      <c r="S17" s="9">
        <v>1.3461000000000001</v>
      </c>
      <c r="T17" s="14">
        <f t="shared" si="26"/>
        <v>3058.3273625181941</v>
      </c>
      <c r="U17" s="9">
        <f t="shared" si="27"/>
        <v>15.4581</v>
      </c>
      <c r="V17" s="3">
        <v>1.3515999999999999</v>
      </c>
    </row>
    <row r="18" spans="1:22" x14ac:dyDescent="0.25">
      <c r="A18" s="3">
        <v>1800</v>
      </c>
      <c r="B18" s="14">
        <f t="shared" si="14"/>
        <v>991.79500168676577</v>
      </c>
      <c r="C18" s="9">
        <f t="shared" si="15"/>
        <v>6.0389999999999997</v>
      </c>
      <c r="D18" s="9">
        <v>1.304</v>
      </c>
      <c r="E18" s="14">
        <f t="shared" si="16"/>
        <v>1398.5774410307615</v>
      </c>
      <c r="F18" s="9">
        <f t="shared" si="17"/>
        <v>8.2148399999999988</v>
      </c>
      <c r="G18" s="3">
        <v>1.3131999999999999</v>
      </c>
      <c r="H18" s="14">
        <f t="shared" si="18"/>
        <v>1774.8213789481601</v>
      </c>
      <c r="I18" s="9">
        <f t="shared" si="19"/>
        <v>10.060200000000002</v>
      </c>
      <c r="J18" s="3">
        <v>1.3223</v>
      </c>
      <c r="K18" s="14">
        <f t="shared" si="20"/>
        <v>2120.4002664871141</v>
      </c>
      <c r="L18" s="9">
        <f t="shared" si="21"/>
        <v>11.59416</v>
      </c>
      <c r="M18" s="9">
        <v>1.3314999999999999</v>
      </c>
      <c r="N18" s="14">
        <f t="shared" si="22"/>
        <v>2435.3833059645658</v>
      </c>
      <c r="O18" s="9">
        <f t="shared" si="23"/>
        <v>12.85074</v>
      </c>
      <c r="P18" s="3">
        <v>1.3406</v>
      </c>
      <c r="Q18" s="14">
        <f t="shared" si="24"/>
        <v>2836.7892755940611</v>
      </c>
      <c r="R18" s="9">
        <f t="shared" si="25"/>
        <v>14.6502</v>
      </c>
      <c r="S18" s="9">
        <v>1.3461000000000001</v>
      </c>
      <c r="T18" s="14">
        <f t="shared" si="26"/>
        <v>3238.2289720780877</v>
      </c>
      <c r="U18" s="9">
        <f t="shared" si="27"/>
        <v>16.3674</v>
      </c>
      <c r="V18" s="3">
        <v>1.3515999999999999</v>
      </c>
    </row>
    <row r="19" spans="1:22" x14ac:dyDescent="0.25">
      <c r="A19" s="3">
        <v>1900</v>
      </c>
      <c r="B19" s="14">
        <f t="shared" si="14"/>
        <v>1046.8947240026971</v>
      </c>
      <c r="C19" s="9">
        <f t="shared" si="15"/>
        <v>6.3744999999999985</v>
      </c>
      <c r="D19" s="9">
        <v>1.304</v>
      </c>
      <c r="E19" s="14">
        <f t="shared" si="16"/>
        <v>1476.2761877546927</v>
      </c>
      <c r="F19" s="9">
        <f t="shared" si="17"/>
        <v>8.6712199999999999</v>
      </c>
      <c r="G19" s="3">
        <v>1.3131999999999999</v>
      </c>
      <c r="H19" s="14">
        <f t="shared" si="18"/>
        <v>1873.4225666675022</v>
      </c>
      <c r="I19" s="9">
        <f t="shared" si="19"/>
        <v>10.619100000000001</v>
      </c>
      <c r="J19" s="3">
        <v>1.3223</v>
      </c>
      <c r="K19" s="14">
        <f t="shared" si="20"/>
        <v>2238.2002812919532</v>
      </c>
      <c r="L19" s="9">
        <f t="shared" si="21"/>
        <v>12.238279999999998</v>
      </c>
      <c r="M19" s="9">
        <v>1.3314999999999999</v>
      </c>
      <c r="N19" s="14">
        <f t="shared" si="22"/>
        <v>2570.6823785181527</v>
      </c>
      <c r="O19" s="9">
        <f t="shared" si="23"/>
        <v>13.56467</v>
      </c>
      <c r="P19" s="3">
        <v>1.3406</v>
      </c>
      <c r="Q19" s="14">
        <f t="shared" si="24"/>
        <v>2994.3886797937312</v>
      </c>
      <c r="R19" s="9">
        <f t="shared" si="25"/>
        <v>15.464099999999998</v>
      </c>
      <c r="S19" s="9">
        <v>1.3461000000000001</v>
      </c>
      <c r="T19" s="14">
        <f t="shared" si="26"/>
        <v>3418.1305816379813</v>
      </c>
      <c r="U19" s="9">
        <f t="shared" si="27"/>
        <v>17.276699999999998</v>
      </c>
      <c r="V19" s="3">
        <v>1.3515999999999999</v>
      </c>
    </row>
    <row r="20" spans="1:22" x14ac:dyDescent="0.25">
      <c r="A20" s="3">
        <v>2000</v>
      </c>
      <c r="B20" s="14">
        <f t="shared" si="14"/>
        <v>1101.9944463186287</v>
      </c>
      <c r="C20" s="9">
        <f t="shared" si="15"/>
        <v>6.7099999999999991</v>
      </c>
      <c r="D20" s="9">
        <v>1.304</v>
      </c>
      <c r="E20" s="14">
        <f t="shared" si="16"/>
        <v>1553.9749344786239</v>
      </c>
      <c r="F20" s="9">
        <f t="shared" si="17"/>
        <v>9.1275999999999993</v>
      </c>
      <c r="G20" s="3">
        <v>1.3131999999999999</v>
      </c>
      <c r="H20" s="14">
        <f t="shared" si="18"/>
        <v>1972.0237543868445</v>
      </c>
      <c r="I20" s="9">
        <f t="shared" si="19"/>
        <v>11.178000000000001</v>
      </c>
      <c r="J20" s="3">
        <v>1.3223</v>
      </c>
      <c r="K20" s="14">
        <f t="shared" si="20"/>
        <v>2356.0002960967931</v>
      </c>
      <c r="L20" s="9">
        <f t="shared" si="21"/>
        <v>12.882399999999999</v>
      </c>
      <c r="M20" s="9">
        <v>1.3314999999999999</v>
      </c>
      <c r="N20" s="14">
        <f t="shared" si="22"/>
        <v>2705.9814510717397</v>
      </c>
      <c r="O20" s="9">
        <f t="shared" si="23"/>
        <v>14.278599999999999</v>
      </c>
      <c r="P20" s="3">
        <v>1.3406</v>
      </c>
      <c r="Q20" s="14">
        <f t="shared" si="24"/>
        <v>3151.9880839934012</v>
      </c>
      <c r="R20" s="9">
        <f t="shared" si="25"/>
        <v>16.277999999999999</v>
      </c>
      <c r="S20" s="9">
        <v>1.3461000000000001</v>
      </c>
      <c r="T20" s="14">
        <f t="shared" si="26"/>
        <v>3598.0321911978754</v>
      </c>
      <c r="U20" s="9">
        <f t="shared" si="27"/>
        <v>18.186</v>
      </c>
      <c r="V20" s="3">
        <v>1.3515999999999999</v>
      </c>
    </row>
    <row r="21" spans="1:22" x14ac:dyDescent="0.25">
      <c r="A21" s="3">
        <v>2100</v>
      </c>
      <c r="B21" s="14">
        <f t="shared" si="14"/>
        <v>1157.0941686345602</v>
      </c>
      <c r="C21" s="9">
        <f t="shared" si="15"/>
        <v>7.0455000000000005</v>
      </c>
      <c r="D21" s="9">
        <v>1.304</v>
      </c>
      <c r="E21" s="14">
        <f t="shared" si="16"/>
        <v>1631.6736812025551</v>
      </c>
      <c r="F21" s="9">
        <f t="shared" si="17"/>
        <v>9.5839799999999986</v>
      </c>
      <c r="G21" s="3">
        <v>1.3131999999999999</v>
      </c>
      <c r="H21" s="14">
        <f t="shared" si="18"/>
        <v>2070.6249421061871</v>
      </c>
      <c r="I21" s="9">
        <f t="shared" si="19"/>
        <v>11.736900000000002</v>
      </c>
      <c r="J21" s="3">
        <v>1.3223</v>
      </c>
      <c r="K21" s="14">
        <f t="shared" si="20"/>
        <v>2473.8003109016331</v>
      </c>
      <c r="L21" s="9">
        <f t="shared" si="21"/>
        <v>13.526520000000001</v>
      </c>
      <c r="M21" s="9">
        <v>1.3314999999999999</v>
      </c>
      <c r="N21" s="14">
        <f t="shared" si="22"/>
        <v>2841.2805236253266</v>
      </c>
      <c r="O21" s="9">
        <f t="shared" si="23"/>
        <v>14.99253</v>
      </c>
      <c r="P21" s="3">
        <v>1.3406</v>
      </c>
      <c r="Q21" s="14">
        <f t="shared" si="24"/>
        <v>3309.5874881930713</v>
      </c>
      <c r="R21" s="9">
        <f t="shared" si="25"/>
        <v>17.091899999999999</v>
      </c>
      <c r="S21" s="9">
        <v>1.3461000000000001</v>
      </c>
      <c r="T21" s="14">
        <f t="shared" si="26"/>
        <v>3777.9338007577694</v>
      </c>
      <c r="U21" s="9">
        <f t="shared" si="27"/>
        <v>19.095300000000002</v>
      </c>
      <c r="V21" s="3">
        <v>1.3515999999999999</v>
      </c>
    </row>
    <row r="22" spans="1:22" x14ac:dyDescent="0.25">
      <c r="A22" s="3">
        <v>2200</v>
      </c>
      <c r="B22" s="14">
        <f t="shared" si="14"/>
        <v>1212.1938909504916</v>
      </c>
      <c r="C22" s="9">
        <f t="shared" si="15"/>
        <v>7.3809999999999993</v>
      </c>
      <c r="D22" s="9">
        <v>1.304</v>
      </c>
      <c r="E22" s="14">
        <f t="shared" si="16"/>
        <v>1709.3724279264866</v>
      </c>
      <c r="F22" s="9">
        <f t="shared" si="17"/>
        <v>10.040360000000002</v>
      </c>
      <c r="G22" s="3">
        <v>1.3131999999999999</v>
      </c>
      <c r="H22" s="14">
        <f t="shared" si="18"/>
        <v>2169.2261298255294</v>
      </c>
      <c r="I22" s="9">
        <f t="shared" si="19"/>
        <v>12.295800000000003</v>
      </c>
      <c r="J22" s="3">
        <v>1.3223</v>
      </c>
      <c r="K22" s="14">
        <f t="shared" si="20"/>
        <v>2591.6003257064726</v>
      </c>
      <c r="L22" s="9">
        <f t="shared" si="21"/>
        <v>14.170640000000001</v>
      </c>
      <c r="M22" s="9">
        <v>1.3314999999999999</v>
      </c>
      <c r="N22" s="14">
        <f t="shared" si="22"/>
        <v>2976.579596178914</v>
      </c>
      <c r="O22" s="9">
        <f t="shared" si="23"/>
        <v>15.706460000000002</v>
      </c>
      <c r="P22" s="3">
        <v>1.3406</v>
      </c>
      <c r="Q22" s="14">
        <f t="shared" si="24"/>
        <v>3467.1868923927418</v>
      </c>
      <c r="R22" s="9">
        <f t="shared" si="25"/>
        <v>17.905800000000003</v>
      </c>
      <c r="S22" s="9">
        <v>1.3461000000000001</v>
      </c>
      <c r="T22" s="14">
        <f t="shared" si="26"/>
        <v>3957.8354103176634</v>
      </c>
      <c r="U22" s="9">
        <f t="shared" si="27"/>
        <v>20.004600000000003</v>
      </c>
      <c r="V22" s="3">
        <v>1.3515999999999999</v>
      </c>
    </row>
    <row r="23" spans="1:22" x14ac:dyDescent="0.25">
      <c r="A23" s="3">
        <v>2300</v>
      </c>
      <c r="B23" s="14">
        <f t="shared" si="14"/>
        <v>1267.2936132664229</v>
      </c>
      <c r="C23" s="9">
        <f t="shared" si="15"/>
        <v>7.716499999999999</v>
      </c>
      <c r="D23" s="9">
        <v>1.304</v>
      </c>
      <c r="E23" s="14">
        <f t="shared" si="16"/>
        <v>1787.0711746504173</v>
      </c>
      <c r="F23" s="9">
        <f t="shared" si="17"/>
        <v>10.496739999999997</v>
      </c>
      <c r="G23" s="3">
        <v>1.3131999999999999</v>
      </c>
      <c r="H23" s="14">
        <f t="shared" si="18"/>
        <v>2267.8273175448712</v>
      </c>
      <c r="I23" s="9">
        <f t="shared" si="19"/>
        <v>12.854700000000001</v>
      </c>
      <c r="J23" s="3">
        <v>1.3223</v>
      </c>
      <c r="K23" s="14">
        <f t="shared" si="20"/>
        <v>2709.4003405113117</v>
      </c>
      <c r="L23" s="9">
        <f t="shared" si="21"/>
        <v>14.814759999999998</v>
      </c>
      <c r="M23" s="9">
        <v>1.3314999999999999</v>
      </c>
      <c r="N23" s="14">
        <f t="shared" si="22"/>
        <v>3111.8786687325005</v>
      </c>
      <c r="O23" s="9">
        <f t="shared" si="23"/>
        <v>16.420389999999998</v>
      </c>
      <c r="P23" s="3">
        <v>1.3406</v>
      </c>
      <c r="Q23" s="14">
        <f t="shared" si="24"/>
        <v>3624.786296592411</v>
      </c>
      <c r="R23" s="9">
        <f t="shared" si="25"/>
        <v>18.719699999999996</v>
      </c>
      <c r="S23" s="9">
        <v>1.3461000000000001</v>
      </c>
      <c r="T23" s="14">
        <f t="shared" si="26"/>
        <v>4137.7370198775561</v>
      </c>
      <c r="U23" s="9">
        <f t="shared" si="27"/>
        <v>20.913899999999998</v>
      </c>
      <c r="V23" s="3">
        <v>1.3515999999999999</v>
      </c>
    </row>
    <row r="24" spans="1:22" x14ac:dyDescent="0.25">
      <c r="A24" s="3">
        <v>2400</v>
      </c>
      <c r="B24" s="14">
        <f t="shared" si="14"/>
        <v>1322.3933355823544</v>
      </c>
      <c r="C24" s="9">
        <f t="shared" si="15"/>
        <v>8.0519999999999996</v>
      </c>
      <c r="D24" s="9">
        <v>1.304</v>
      </c>
      <c r="E24" s="14">
        <f t="shared" si="16"/>
        <v>1864.7699213743485</v>
      </c>
      <c r="F24" s="9">
        <f t="shared" si="17"/>
        <v>10.953119999999998</v>
      </c>
      <c r="G24" s="3">
        <v>1.3131999999999999</v>
      </c>
      <c r="H24" s="14">
        <f t="shared" si="18"/>
        <v>2366.4285052642135</v>
      </c>
      <c r="I24" s="9">
        <f t="shared" si="19"/>
        <v>13.413600000000002</v>
      </c>
      <c r="J24" s="3">
        <v>1.3223</v>
      </c>
      <c r="K24" s="14">
        <f t="shared" si="20"/>
        <v>2827.2003553161517</v>
      </c>
      <c r="L24" s="9">
        <f t="shared" si="21"/>
        <v>15.458879999999999</v>
      </c>
      <c r="M24" s="9">
        <v>1.3314999999999999</v>
      </c>
      <c r="N24" s="14">
        <f t="shared" si="22"/>
        <v>3247.1777412860874</v>
      </c>
      <c r="O24" s="9">
        <f t="shared" si="23"/>
        <v>17.134319999999999</v>
      </c>
      <c r="P24" s="3">
        <v>1.3406</v>
      </c>
      <c r="Q24" s="14">
        <f t="shared" si="24"/>
        <v>3782.3857007920815</v>
      </c>
      <c r="R24" s="9">
        <f t="shared" si="25"/>
        <v>19.5336</v>
      </c>
      <c r="S24" s="9">
        <v>1.3461000000000001</v>
      </c>
      <c r="T24" s="14">
        <f t="shared" si="26"/>
        <v>4317.6386294374506</v>
      </c>
      <c r="U24" s="9">
        <f t="shared" si="27"/>
        <v>21.8232</v>
      </c>
      <c r="V24" s="3">
        <v>1.3515999999999999</v>
      </c>
    </row>
    <row r="25" spans="1:22" x14ac:dyDescent="0.25">
      <c r="A25" s="3">
        <v>2500</v>
      </c>
      <c r="B25" s="14">
        <f t="shared" si="14"/>
        <v>1377.4930578982858</v>
      </c>
      <c r="C25" s="9">
        <f t="shared" si="15"/>
        <v>8.3874999999999993</v>
      </c>
      <c r="D25" s="9">
        <v>1.304</v>
      </c>
      <c r="E25" s="14">
        <f t="shared" si="16"/>
        <v>1942.46866809828</v>
      </c>
      <c r="F25" s="9">
        <f t="shared" si="17"/>
        <v>11.4095</v>
      </c>
      <c r="G25" s="3">
        <v>1.3131999999999999</v>
      </c>
      <c r="H25" s="14">
        <f t="shared" si="18"/>
        <v>2465.0296929835558</v>
      </c>
      <c r="I25" s="9">
        <f t="shared" si="19"/>
        <v>13.972500000000002</v>
      </c>
      <c r="J25" s="3">
        <v>1.3223</v>
      </c>
      <c r="K25" s="14">
        <f t="shared" si="20"/>
        <v>2945.0003701209916</v>
      </c>
      <c r="L25" s="9">
        <f t="shared" si="21"/>
        <v>16.103000000000002</v>
      </c>
      <c r="M25" s="9">
        <v>1.3314999999999999</v>
      </c>
      <c r="N25" s="14">
        <f t="shared" si="22"/>
        <v>3382.4768138396748</v>
      </c>
      <c r="O25" s="9">
        <f t="shared" si="23"/>
        <v>17.84825</v>
      </c>
      <c r="P25" s="3">
        <v>1.3406</v>
      </c>
      <c r="Q25" s="14">
        <f t="shared" si="24"/>
        <v>3939.9851049917515</v>
      </c>
      <c r="R25" s="9">
        <f t="shared" si="25"/>
        <v>20.3475</v>
      </c>
      <c r="S25" s="9">
        <v>1.3461000000000001</v>
      </c>
      <c r="T25" s="14">
        <f t="shared" si="26"/>
        <v>4497.5402389973442</v>
      </c>
      <c r="U25" s="9">
        <f t="shared" si="27"/>
        <v>22.732500000000002</v>
      </c>
      <c r="V25" s="3">
        <v>1.3515999999999999</v>
      </c>
    </row>
    <row r="26" spans="1:22" x14ac:dyDescent="0.25">
      <c r="A26" s="3">
        <v>2600</v>
      </c>
      <c r="B26" s="14">
        <f t="shared" si="14"/>
        <v>1432.5927802142173</v>
      </c>
      <c r="C26" s="9">
        <f t="shared" si="15"/>
        <v>8.722999999999999</v>
      </c>
      <c r="D26" s="9">
        <v>1.304</v>
      </c>
      <c r="E26" s="14">
        <f t="shared" si="16"/>
        <v>2020.1674148222112</v>
      </c>
      <c r="F26" s="9">
        <f t="shared" si="17"/>
        <v>11.865879999999999</v>
      </c>
      <c r="G26" s="3">
        <v>1.3131999999999999</v>
      </c>
      <c r="H26" s="14">
        <f t="shared" si="18"/>
        <v>2563.6308807028981</v>
      </c>
      <c r="I26" s="9">
        <f t="shared" si="19"/>
        <v>14.531400000000003</v>
      </c>
      <c r="J26" s="3">
        <v>1.3223</v>
      </c>
      <c r="K26" s="14">
        <f t="shared" si="20"/>
        <v>3062.8003849258312</v>
      </c>
      <c r="L26" s="9">
        <f t="shared" si="21"/>
        <v>16.747119999999999</v>
      </c>
      <c r="M26" s="9">
        <v>1.3314999999999999</v>
      </c>
      <c r="N26" s="14">
        <f t="shared" si="22"/>
        <v>3517.7758863932618</v>
      </c>
      <c r="O26" s="9">
        <f t="shared" si="23"/>
        <v>18.562180000000001</v>
      </c>
      <c r="P26" s="3">
        <v>1.3406</v>
      </c>
      <c r="Q26" s="14">
        <f t="shared" si="24"/>
        <v>4097.5845091914216</v>
      </c>
      <c r="R26" s="9">
        <f t="shared" si="25"/>
        <v>21.1614</v>
      </c>
      <c r="S26" s="9">
        <v>1.3461000000000001</v>
      </c>
      <c r="T26" s="14">
        <f t="shared" si="26"/>
        <v>4677.4418485572378</v>
      </c>
      <c r="U26" s="9">
        <f t="shared" si="27"/>
        <v>23.6418</v>
      </c>
      <c r="V26" s="3">
        <v>1.3515999999999999</v>
      </c>
    </row>
    <row r="27" spans="1:22" x14ac:dyDescent="0.25">
      <c r="A27" s="3">
        <v>2700</v>
      </c>
      <c r="B27" s="14">
        <f t="shared" si="14"/>
        <v>1487.6925025301489</v>
      </c>
      <c r="C27" s="9">
        <f t="shared" si="15"/>
        <v>9.0585000000000004</v>
      </c>
      <c r="D27" s="9">
        <v>1.304</v>
      </c>
      <c r="E27" s="14">
        <f t="shared" si="16"/>
        <v>2097.8661615461424</v>
      </c>
      <c r="F27" s="9">
        <f t="shared" si="17"/>
        <v>12.32226</v>
      </c>
      <c r="G27" s="3">
        <v>1.3131999999999999</v>
      </c>
      <c r="H27" s="14">
        <f t="shared" si="18"/>
        <v>2662.2320684222404</v>
      </c>
      <c r="I27" s="9">
        <f t="shared" si="19"/>
        <v>15.090300000000003</v>
      </c>
      <c r="J27" s="3">
        <v>1.3223</v>
      </c>
      <c r="K27" s="14">
        <f t="shared" si="20"/>
        <v>3180.6003997306711</v>
      </c>
      <c r="L27" s="9">
        <f t="shared" si="21"/>
        <v>17.39124</v>
      </c>
      <c r="M27" s="9">
        <v>1.3314999999999999</v>
      </c>
      <c r="N27" s="14">
        <f t="shared" si="22"/>
        <v>3653.0749589468487</v>
      </c>
      <c r="O27" s="9">
        <f t="shared" si="23"/>
        <v>19.276109999999999</v>
      </c>
      <c r="P27" s="3">
        <v>1.3406</v>
      </c>
      <c r="Q27" s="14">
        <f t="shared" si="24"/>
        <v>4255.1839133910917</v>
      </c>
      <c r="R27" s="9">
        <f t="shared" si="25"/>
        <v>21.975299999999997</v>
      </c>
      <c r="S27" s="9">
        <v>1.3461000000000001</v>
      </c>
      <c r="T27" s="14">
        <f t="shared" si="26"/>
        <v>4857.3434581171323</v>
      </c>
      <c r="U27" s="9">
        <f t="shared" si="27"/>
        <v>24.551100000000002</v>
      </c>
      <c r="V27" s="3">
        <v>1.3515999999999999</v>
      </c>
    </row>
    <row r="28" spans="1:22" x14ac:dyDescent="0.25">
      <c r="A28" s="3">
        <v>2800</v>
      </c>
      <c r="B28" s="14">
        <f t="shared" si="14"/>
        <v>1542.79222484608</v>
      </c>
      <c r="C28" s="9">
        <f t="shared" si="15"/>
        <v>9.3939999999999984</v>
      </c>
      <c r="D28" s="9">
        <v>1.304</v>
      </c>
      <c r="E28" s="14">
        <f t="shared" si="16"/>
        <v>2175.5649082700734</v>
      </c>
      <c r="F28" s="9">
        <f t="shared" si="17"/>
        <v>12.778639999999998</v>
      </c>
      <c r="G28" s="3">
        <v>1.3131999999999999</v>
      </c>
      <c r="H28" s="14">
        <f t="shared" si="18"/>
        <v>2760.8332561415823</v>
      </c>
      <c r="I28" s="9">
        <f t="shared" si="19"/>
        <v>15.649200000000002</v>
      </c>
      <c r="J28" s="3">
        <v>1.3223</v>
      </c>
      <c r="K28" s="14">
        <f t="shared" si="20"/>
        <v>3298.4004145355102</v>
      </c>
      <c r="L28" s="9">
        <f t="shared" si="21"/>
        <v>18.035359999999997</v>
      </c>
      <c r="M28" s="9">
        <v>1.3314999999999999</v>
      </c>
      <c r="N28" s="14">
        <f t="shared" si="22"/>
        <v>3788.3740315004352</v>
      </c>
      <c r="O28" s="9">
        <f t="shared" si="23"/>
        <v>19.990039999999997</v>
      </c>
      <c r="P28" s="3">
        <v>1.3406</v>
      </c>
      <c r="Q28" s="14">
        <f t="shared" si="24"/>
        <v>4412.7833175907617</v>
      </c>
      <c r="R28" s="9">
        <f t="shared" si="25"/>
        <v>22.789199999999997</v>
      </c>
      <c r="S28" s="9">
        <v>1.3461000000000001</v>
      </c>
      <c r="T28" s="14">
        <f t="shared" si="26"/>
        <v>5037.245067677025</v>
      </c>
      <c r="U28" s="9">
        <f t="shared" si="27"/>
        <v>25.460399999999996</v>
      </c>
      <c r="V28" s="3">
        <v>1.3515999999999999</v>
      </c>
    </row>
    <row r="29" spans="1:22" x14ac:dyDescent="0.25">
      <c r="A29" s="3">
        <v>2900</v>
      </c>
      <c r="B29" s="14">
        <f t="shared" si="14"/>
        <v>1597.8919471620115</v>
      </c>
      <c r="C29" s="9">
        <f t="shared" si="15"/>
        <v>9.7294999999999998</v>
      </c>
      <c r="D29" s="9">
        <v>1.304</v>
      </c>
      <c r="E29" s="14">
        <f t="shared" si="16"/>
        <v>2253.2636549940048</v>
      </c>
      <c r="F29" s="9">
        <f t="shared" si="17"/>
        <v>13.23502</v>
      </c>
      <c r="G29" s="3">
        <v>1.3131999999999999</v>
      </c>
      <c r="H29" s="14">
        <f t="shared" si="18"/>
        <v>2859.4344438609246</v>
      </c>
      <c r="I29" s="9">
        <f t="shared" si="19"/>
        <v>16.208100000000002</v>
      </c>
      <c r="J29" s="3">
        <v>1.3223</v>
      </c>
      <c r="K29" s="14">
        <f t="shared" si="20"/>
        <v>3416.2004293403497</v>
      </c>
      <c r="L29" s="9">
        <f t="shared" si="21"/>
        <v>18.679479999999998</v>
      </c>
      <c r="M29" s="9">
        <v>1.3314999999999999</v>
      </c>
      <c r="N29" s="14">
        <f t="shared" si="22"/>
        <v>3923.6731040540226</v>
      </c>
      <c r="O29" s="9">
        <f t="shared" si="23"/>
        <v>20.703970000000002</v>
      </c>
      <c r="P29" s="3">
        <v>1.3406</v>
      </c>
      <c r="Q29" s="14">
        <f t="shared" si="24"/>
        <v>4570.3827217904318</v>
      </c>
      <c r="R29" s="9">
        <f t="shared" si="25"/>
        <v>23.603099999999998</v>
      </c>
      <c r="S29" s="9">
        <v>1.3461000000000001</v>
      </c>
      <c r="T29" s="14">
        <f t="shared" si="26"/>
        <v>5217.1466772369195</v>
      </c>
      <c r="U29" s="9">
        <f t="shared" si="27"/>
        <v>26.369700000000002</v>
      </c>
      <c r="V29" s="3">
        <v>1.3515999999999999</v>
      </c>
    </row>
    <row r="30" spans="1:22" x14ac:dyDescent="0.25">
      <c r="A30" s="3">
        <v>3000</v>
      </c>
      <c r="B30" s="14">
        <f t="shared" si="14"/>
        <v>1652.9916694779431</v>
      </c>
      <c r="C30" s="9">
        <f t="shared" si="15"/>
        <v>10.065</v>
      </c>
      <c r="D30" s="9">
        <v>1.304</v>
      </c>
      <c r="E30" s="14">
        <f t="shared" si="16"/>
        <v>2330.9624017179358</v>
      </c>
      <c r="F30" s="9">
        <f t="shared" si="17"/>
        <v>13.691399999999998</v>
      </c>
      <c r="G30" s="3">
        <v>1.3131999999999999</v>
      </c>
      <c r="H30" s="14">
        <f t="shared" si="18"/>
        <v>2958.0356315802669</v>
      </c>
      <c r="I30" s="9">
        <f t="shared" si="19"/>
        <v>16.767000000000003</v>
      </c>
      <c r="J30" s="3">
        <v>1.3223</v>
      </c>
      <c r="K30" s="14">
        <f t="shared" si="20"/>
        <v>3534.0004441451897</v>
      </c>
      <c r="L30" s="9">
        <f t="shared" si="21"/>
        <v>19.323599999999999</v>
      </c>
      <c r="M30" s="9">
        <v>1.3314999999999999</v>
      </c>
      <c r="N30" s="14">
        <f t="shared" si="22"/>
        <v>4058.9721766076095</v>
      </c>
      <c r="O30" s="9">
        <f t="shared" si="23"/>
        <v>21.417899999999999</v>
      </c>
      <c r="P30" s="3">
        <v>1.3406</v>
      </c>
      <c r="Q30" s="14">
        <f t="shared" si="24"/>
        <v>4727.9821259901018</v>
      </c>
      <c r="R30" s="9">
        <f t="shared" si="25"/>
        <v>24.416999999999998</v>
      </c>
      <c r="S30" s="9">
        <v>1.3461000000000001</v>
      </c>
      <c r="T30" s="14">
        <f t="shared" si="26"/>
        <v>5397.048286796813</v>
      </c>
      <c r="U30" s="9">
        <f t="shared" si="27"/>
        <v>27.279</v>
      </c>
      <c r="V30" s="3">
        <v>1.3515999999999999</v>
      </c>
    </row>
  </sheetData>
  <mergeCells count="7">
    <mergeCell ref="T1:V1"/>
    <mergeCell ref="B1:D1"/>
    <mergeCell ref="E1:G1"/>
    <mergeCell ref="H1:J1"/>
    <mergeCell ref="K1:M1"/>
    <mergeCell ref="N1:P1"/>
    <mergeCell ref="Q1:S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ED848F93B90248A8A260B284DA8344" ma:contentTypeVersion="18" ma:contentTypeDescription="Opprett et nytt dokument." ma:contentTypeScope="" ma:versionID="0986a03d9a225e55212d995c8b8b282d">
  <xsd:schema xmlns:xsd="http://www.w3.org/2001/XMLSchema" xmlns:xs="http://www.w3.org/2001/XMLSchema" xmlns:p="http://schemas.microsoft.com/office/2006/metadata/properties" xmlns:ns2="e0768872-0676-4450-a0e5-5848fec89a7b" xmlns:ns3="d58828cb-d404-4a64-8e55-1a852cca27fb" targetNamespace="http://schemas.microsoft.com/office/2006/metadata/properties" ma:root="true" ma:fieldsID="6b19dbcb28db265c25511885853c8e8a" ns2:_="" ns3:_="">
    <xsd:import namespace="e0768872-0676-4450-a0e5-5848fec89a7b"/>
    <xsd:import namespace="d58828cb-d404-4a64-8e55-1a852cca27f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768872-0676-4450-a0e5-5848fec89a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4feda17-b920-4bfe-a609-30fb683449a2}" ma:internalName="TaxCatchAll" ma:showField="CatchAllData" ma:web="e0768872-0676-4450-a0e5-5848fec89a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828cb-d404-4a64-8e55-1a852cca27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fb2595ee-af20-4cf7-a661-a1f91b7507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0768872-0676-4450-a0e5-5848fec89a7b" xsi:nil="true"/>
    <lcf76f155ced4ddcb4097134ff3c332f xmlns="d58828cb-d404-4a64-8e55-1a852cca27f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5ED3C2D-2053-4A55-B1D8-6A812F83E5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9537E3-9845-479A-B21E-EDA31D29206B}"/>
</file>

<file path=customXml/itemProps3.xml><?xml version="1.0" encoding="utf-8"?>
<ds:datastoreItem xmlns:ds="http://schemas.openxmlformats.org/officeDocument/2006/customXml" ds:itemID="{614D4677-7DED-451D-B365-F488EE756326}">
  <ds:schemaRefs>
    <ds:schemaRef ds:uri="d58828cb-d404-4a64-8e55-1a852cca27fb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e0768872-0676-4450-a0e5-5848fec89a7b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Navngitte områder</vt:lpstr>
      </vt:variant>
      <vt:variant>
        <vt:i4>6</vt:i4>
      </vt:variant>
    </vt:vector>
  </HeadingPairs>
  <TitlesOfParts>
    <vt:vector size="18" baseType="lpstr">
      <vt:lpstr>Beregnet data</vt:lpstr>
      <vt:lpstr>Effekt, Profilert</vt:lpstr>
      <vt:lpstr>Effekt, Ren Profilert</vt:lpstr>
      <vt:lpstr>Effekt og vannmengde, Profilert</vt:lpstr>
      <vt:lpstr>Innstilling MMA-ventiler</vt:lpstr>
      <vt:lpstr>Type 10</vt:lpstr>
      <vt:lpstr>Type 11</vt:lpstr>
      <vt:lpstr>Type 20</vt:lpstr>
      <vt:lpstr>Type 21</vt:lpstr>
      <vt:lpstr>Type 22</vt:lpstr>
      <vt:lpstr>Type 30</vt:lpstr>
      <vt:lpstr>Type 33</vt:lpstr>
      <vt:lpstr>'Effekt og vannmengde, Profilert'!Utskriftsområde</vt:lpstr>
      <vt:lpstr>'Effekt, Profilert'!Utskriftsområde</vt:lpstr>
      <vt:lpstr>'Effekt, Ren Profilert'!Utskriftsområde</vt:lpstr>
      <vt:lpstr>'Effekt og vannmengde, Profilert'!Utskriftstitler</vt:lpstr>
      <vt:lpstr>'Effekt, Profilert'!Utskriftstitler</vt:lpstr>
      <vt:lpstr>'Effekt, Ren Profilert'!Utskriftstitler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Simen Andresen</dc:creator>
  <cp:lastModifiedBy>Simen Andresen</cp:lastModifiedBy>
  <cp:lastPrinted>2022-09-14T07:42:40Z</cp:lastPrinted>
  <dcterms:created xsi:type="dcterms:W3CDTF">2019-03-19T11:03:26Z</dcterms:created>
  <dcterms:modified xsi:type="dcterms:W3CDTF">2022-09-30T08:24:47Z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0x01010050ED848F93B90248A8A260B284DA8344</vt:lpwstr>
  </property>
  <property fmtid="{D5CDD505-2E9C-101B-9397-08002B2CF9AE}" pid="3" name="Order">
    <vt:r8>174400</vt:r8>
  </property>
  <property fmtid="{D5CDD505-2E9C-101B-9397-08002B2CF9AE}" pid="4" name="MediaServiceImageTags">
    <vt:lpwstr/>
  </property>
</Properties>
</file>